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53f981c7445d6" /></Relationships>
</file>

<file path=xl/workbook.xml><?xml version="1.0" encoding="utf-8"?>
<workbook xmlns="http://schemas.openxmlformats.org/spreadsheetml/2006/main">
  <sheets>
    <sheet xmlns:r="http://schemas.openxmlformats.org/officeDocument/2006/relationships" name="MI_DINERO" sheetId="1" r:id="R887b94c406cf46ed"/>
    <sheet xmlns:r="http://schemas.openxmlformats.org/officeDocument/2006/relationships" name="LIBRO_DIARIO" sheetId="2" r:id="R60d41689bbae47e0"/>
    <sheet xmlns:r="http://schemas.openxmlformats.org/officeDocument/2006/relationships" name="HISTORICO" sheetId="3" r:id="R75f669290d9f4092"/>
    <sheet xmlns:r="http://schemas.openxmlformats.org/officeDocument/2006/relationships" name="ARCHIVO_PRESUPUESTO" sheetId="4" r:id="Rcc7eb3363a674344"/>
    <sheet xmlns:r="http://schemas.openxmlformats.org/officeDocument/2006/relationships" name="AUDITORIA" sheetId="5" r:id="Ra9e98238bda54569"/>
  </sheets>
  <calcPr calcId="191029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;($#,##0.00);&quot;—&quot;"/>
    <x:numFmt numFmtId="201" formatCode="dd/mm/yyyy"/>
    <x:numFmt numFmtId="202" formatCode="dd/mm/yyyy hh:mm"/>
  </x:numFmts>
  <x:fonts count="8">
    <x:font>
      <x:sz val="11"/>
      <x:name val="Carlito"/>
    </x:font>
    <x:font>
      <x:sz val="10"/>
      <x:color rgb="FF183D33"/>
      <x:name val="Arial"/>
    </x:font>
    <x:font>
      <x:b/>
      <x:sz val="16"/>
      <x:color rgb="FF155743"/>
      <x:name val="Arial"/>
    </x:font>
    <x:font>
      <x:b/>
      <x:sz val="12"/>
      <x:color rgb="FF155743"/>
      <x:name val="Arial"/>
    </x:font>
    <x:font>
      <x:b/>
      <x:sz val="10"/>
      <x:color rgb="FF614F30"/>
      <x:name val="Arial"/>
    </x:font>
    <x:font>
      <x:sz val="10"/>
      <x:color rgb="FF2563EB"/>
      <x:name val="Arial"/>
    </x:font>
    <x:font>
      <x:i/>
      <x:sz val="10"/>
      <x:color rgb="FF5E7069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9F0E6"/>
      </x:patternFill>
    </x:fill>
    <x:fill>
      <x:patternFill patternType="solid">
        <x:fgColor rgb="FFF0E8D9"/>
      </x:patternFill>
    </x:fill>
    <x:fill>
      <x:patternFill patternType="solid">
        <x:fgColor rgb="FFFFF0C9"/>
      </x:patternFill>
    </x:fill>
    <x:fill>
      <x:patternFill patternType="solid">
        <x:fgColor rgb="FF15574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7584d5b654624" /><Relationship Type="http://schemas.openxmlformats.org/officeDocument/2006/relationships/theme" Target="/xl/theme/theme1.xml" Id="Rd20c70e6bdd64937" /><Relationship Type="http://schemas.openxmlformats.org/officeDocument/2006/relationships/sharedStrings" Target="/xl/sharedStrings.xml" Id="R673fe19308cb4e55" /><Relationship Type="http://schemas.openxmlformats.org/officeDocument/2006/relationships/worksheet" Target="/xl/worksheets/sheet1.xml" Id="R887b94c406cf46ed" /><Relationship Type="http://schemas.openxmlformats.org/officeDocument/2006/relationships/worksheet" Target="/xl/worksheets/sheet2.xml" Id="R60d41689bbae47e0" /><Relationship Type="http://schemas.openxmlformats.org/officeDocument/2006/relationships/worksheet" Target="/xl/worksheets/sheet3.xml" Id="R75f669290d9f4092" /><Relationship Type="http://schemas.openxmlformats.org/officeDocument/2006/relationships/worksheet" Target="/xl/worksheets/sheet4.xml" Id="Rcc7eb3363a674344" /><Relationship Type="http://schemas.openxmlformats.org/officeDocument/2006/relationships/worksheet" Target="/xl/worksheets/sheet5.xml" Id="Ra9e98238bda54569" /></Relationships>
</file>

<file path=xl/tables/table1.xml><?xml version="1.0" encoding="utf-8"?>
<x:table xmlns:x="http://schemas.openxmlformats.org/spreadsheetml/2006/main" id="1" name="ArchivoHistorico" displayName="ArchivoHistorico" ref="A1:H132" headerRowCount="1" totalsRowCount="0" totalsRowShown="0">
  <x:tableColumns count="8">
    <x:tableColumn id="1" name="Fecha"/>
    <x:tableColumn id="2" name="Tipo"/>
    <x:tableColumn id="3" name="Categoría"/>
    <x:tableColumn id="4" name="Descripción"/>
    <x:tableColumn id="5" name="Monto"/>
    <x:tableColumn id="6" name="Forma de pago"/>
    <x:tableColumn id="7" name="Nota"/>
    <x:tableColumn id="8" name="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e73e47a58cf04403" /></Relationships>
</file>

<file path=xl/worksheets/sheet1.xml><?xml version="1.0" encoding="utf-8"?>
<worksheet xmlns="http://schemas.openxmlformats.org/spreadsheetml/2006/main">
  <sheetPr>
    <tabColor rgb="FF155743"/>
  </sheetPr>
  <sheetViews>
    <sheetView showGridLines="0" workbookViewId="0"/>
  </sheetViews>
  <sheetFormatPr defaultRowHeight="15"/>
  <cols>
    <col min="1" max="1" width="51" hidden="0" customWidth="1"/>
    <col min="2" max="2" width="25" hidden="0" customWidth="1"/>
    <col min="3" max="3" width="14" hidden="0" customWidth="1"/>
    <col min="4" max="4" width="14" hidden="0" customWidth="1"/>
    <col min="5" max="5" width="14" hidden="0" customWidth="1"/>
    <col min="6" max="6" width="14" hidden="0" customWidth="1"/>
  </cols>
  <sheetData>
    <row r="1" ht="25" customHeight="1">
      <c r="A1" s="2"/>
      <c r="B1" s="2"/>
      <c r="C1" s="2"/>
      <c r="D1" s="2"/>
      <c r="E1" s="2"/>
      <c r="F1" s="2"/>
    </row>
    <row r="2" ht="25" customHeight="1">
      <c r="A2" s="3" t="str">
        <v>MI DINERO</v>
      </c>
      <c r="B2" s="2"/>
      <c r="C2" s="2"/>
      <c r="D2" s="2"/>
      <c r="E2" s="2"/>
      <c r="F2" s="2"/>
    </row>
    <row r="3" ht="25" customHeight="1">
      <c r="A3" s="2"/>
      <c r="B3" s="2"/>
      <c r="C3" s="2"/>
      <c r="D3" s="2"/>
      <c r="E3" s="2"/>
      <c r="F3" s="2"/>
    </row>
    <row r="4" ht="25" customHeight="1">
      <c r="A4" s="2" t="str">
        <v>Saldo de apertura (USD)</v>
      </c>
      <c r="B4" s="10" t="n">
        <v>3900</v>
      </c>
      <c r="C4" s="2"/>
      <c r="D4" s="2"/>
      <c r="E4" s="2"/>
      <c r="F4" s="2"/>
    </row>
    <row r="5" ht="25" customHeight="1">
      <c r="A5" s="2" t="str">
        <v>Fecha de inicio</v>
      </c>
      <c r="B5" s="11" t="n">
        <v>46313</v>
      </c>
      <c r="C5" s="2"/>
      <c r="D5" s="2"/>
      <c r="E5" s="2"/>
      <c r="F5" s="2"/>
    </row>
    <row r="6" ht="25" customHeight="1">
      <c r="A6" s="2" t="str">
        <v>Última actualización (Ecuador)</v>
      </c>
      <c r="B6" s="12">
        <v>46313.53503900463</v>
      </c>
      <c r="C6" s="2"/>
      <c r="D6" s="2"/>
      <c r="E6" s="2"/>
      <c r="F6" s="2"/>
    </row>
    <row r="7" ht="25" customHeight="1">
      <c r="A7" s="2" t="str">
        <v>Revisión del respaldo</v>
      </c>
      <c r="B7" s="2">
        <v>2</v>
      </c>
      <c r="C7" s="2"/>
      <c r="D7" s="2"/>
      <c r="E7" s="2"/>
      <c r="F7" s="2"/>
    </row>
    <row r="8" ht="25" customHeight="1">
      <c r="A8" s="2" t="str">
        <v>Ingresos registrados (USD)</v>
      </c>
      <c r="B8" s="13">
        <f>SUMIFS('LIBRO_DIARIO'!$E$2:$E$10001,'LIBRO_DIARIO'!$B$2:$B$10001,"Ingreso")</f>
        <v>0</v>
      </c>
      <c r="C8" s="2"/>
      <c r="D8" s="2"/>
      <c r="E8" s="2"/>
      <c r="F8" s="2"/>
    </row>
    <row r="9" ht="25" customHeight="1">
      <c r="A9" s="2" t="str">
        <v>Egresos registrados (USD)</v>
      </c>
      <c r="B9" s="13">
        <f>SUMIFS('LIBRO_DIARIO'!$E$2:$E$10001,'LIBRO_DIARIO'!$B$2:$B$10001,"Egreso")</f>
        <v>500</v>
      </c>
      <c r="C9" s="2"/>
      <c r="D9" s="2"/>
      <c r="E9" s="2"/>
      <c r="F9" s="2"/>
    </row>
    <row r="10" ht="25" customHeight="1">
      <c r="A10" s="2" t="str">
        <v>Flujo neto (USD)</v>
      </c>
      <c r="B10" s="13">
        <f>B8-B9</f>
        <v>-500</v>
      </c>
      <c r="C10" s="2"/>
      <c r="D10" s="2"/>
      <c r="E10" s="2"/>
      <c r="F10" s="2"/>
    </row>
    <row r="11" ht="25" customHeight="1">
      <c r="A11" s="2"/>
      <c r="B11" s="13"/>
      <c r="C11" s="2"/>
      <c r="D11" s="2"/>
      <c r="E11" s="2"/>
      <c r="F11" s="2"/>
    </row>
    <row r="12" ht="34" customHeight="1">
      <c r="A12" s="5" t="str">
        <v>SALDO DISPONIBLE (USD)</v>
      </c>
      <c r="B12" s="14">
        <f>B4+B10</f>
        <v>3400</v>
      </c>
      <c r="C12" s="2"/>
      <c r="D12" s="2"/>
      <c r="E12" s="2"/>
      <c r="F12" s="2"/>
    </row>
    <row r="13" ht="25" customHeight="1">
      <c r="A13" s="2"/>
      <c r="B13" s="2"/>
      <c r="C13" s="2"/>
      <c r="D13" s="2"/>
      <c r="E13" s="2"/>
      <c r="F13" s="2"/>
    </row>
    <row r="14" ht="25" customHeight="1">
      <c r="A14" s="2" t="str">
        <v>Registros actuales</v>
      </c>
      <c r="B14" s="2">
        <f>COUNTA('LIBRO_DIARIO'!H2:H10001)</f>
        <v>2</v>
      </c>
      <c r="C14" s="2"/>
      <c r="D14" s="2"/>
      <c r="E14" s="2"/>
      <c r="F14" s="2"/>
    </row>
    <row r="15" ht="25" customHeight="1">
      <c r="A15" s="2"/>
      <c r="B15" s="2"/>
      <c r="C15" s="2"/>
      <c r="D15" s="2"/>
      <c r="E15" s="2"/>
      <c r="F15" s="2"/>
    </row>
    <row r="16" ht="25" customHeight="1">
      <c r="A16" s="15" t="str">
        <v>Registra desde el sitio. Para importar un Excel editado, usa la hoja LIBRO_DIARIO y conserva los ID.</v>
      </c>
      <c r="B16" s="15"/>
      <c r="C16" s="15"/>
      <c r="D16" s="15"/>
      <c r="E16" s="15"/>
      <c r="F16" s="15"/>
    </row>
    <row r="17" ht="25" customHeight="1">
      <c r="A17" s="15" t="str">
        <v>El saldo de apertura es independiente del archivo histórico. Las filas omitidas al importar no se eliminan.</v>
      </c>
      <c r="B17" s="15"/>
      <c r="C17" s="15"/>
      <c r="D17" s="15"/>
      <c r="E17" s="15"/>
      <c r="F17" s="15"/>
    </row>
    <row r="18" ht="25" customHeight="1">
      <c r="A18" s="2"/>
      <c r="B18" s="2"/>
      <c r="C18" s="2"/>
      <c r="D18" s="2"/>
      <c r="E18" s="2"/>
      <c r="F18" s="2"/>
    </row>
    <row r="19" ht="25" customHeight="1">
      <c r="A19" s="7" t="str">
        <v>ARCHIVO HISTÓRICO (USD)</v>
      </c>
      <c r="B19" s="7"/>
      <c r="C19" s="2"/>
      <c r="D19" s="2"/>
      <c r="E19" s="2"/>
      <c r="F19" s="2"/>
    </row>
    <row r="20" ht="25" customHeight="1">
      <c r="A20" s="2" t="str">
        <v>Capital original de liquidación</v>
      </c>
      <c r="B20" s="13" t="n">
        <v>13281.29</v>
      </c>
      <c r="C20" s="2"/>
      <c r="D20" s="2"/>
      <c r="E20" s="2"/>
      <c r="F20" s="2"/>
    </row>
    <row r="21" ht="25" customHeight="1">
      <c r="A21" s="2" t="str">
        <v>Ingresos históricos</v>
      </c>
      <c r="B21" s="13" t="n">
        <v>9143.8</v>
      </c>
      <c r="C21" s="2"/>
      <c r="D21" s="2"/>
      <c r="E21" s="2"/>
      <c r="F21" s="2"/>
    </row>
    <row r="22" ht="25" customHeight="1">
      <c r="A22" s="2" t="str">
        <v>Egresos históricos</v>
      </c>
      <c r="B22" s="13" t="n">
        <v>18514.67</v>
      </c>
      <c r="C22" s="2"/>
      <c r="D22" s="2"/>
      <c r="E22" s="2"/>
      <c r="F22" s="2"/>
    </row>
    <row r="23" ht="25" customHeight="1">
      <c r="A23" s="2" t="str">
        <v>Saldo calculado por el archivo</v>
      </c>
      <c r="B23" s="13" t="n">
        <v>3910.42</v>
      </c>
      <c r="C23" s="2"/>
      <c r="D23" s="2"/>
      <c r="E23" s="2"/>
      <c r="F23" s="2"/>
    </row>
    <row r="24" ht="25" customHeight="1">
      <c r="A24" s="2" t="str">
        <v>Inicio del nuevo registro: confirmado por Javier</v>
      </c>
      <c r="B24" s="13" t="n">
        <v>3900</v>
      </c>
      <c r="C24" s="2"/>
      <c r="D24" s="2"/>
      <c r="E24" s="2"/>
      <c r="F24" s="2"/>
    </row>
    <row r="25" ht="25" customHeight="1">
      <c r="A25" s="2"/>
      <c r="B25" s="2"/>
      <c r="C25" s="2"/>
      <c r="D25" s="2"/>
      <c r="E25" s="2"/>
      <c r="F25" s="2"/>
    </row>
    <row r="26" ht="25" customHeight="1">
      <c r="A26" s="2" t="str">
        <v>Histórico: 27/07/2026 a 06/10/2026. Presupuestos anteriores archivados, sin efecto en el libro diario actual.</v>
      </c>
      <c r="B26" s="2"/>
      <c r="C26" s="2"/>
      <c r="D26" s="2"/>
      <c r="E26" s="2"/>
      <c r="F2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tabColor rgb="FF4D9078"/>
  </sheetPr>
  <sheetViews>
    <sheetView showGridLines="0" workbookViewId="0">
      <pane ySplit="1" topLeftCell="A2" activePane="bottomLeft" state="frozen"/>
    </sheetView>
  </sheetViews>
  <sheetFormatPr defaultRowHeight="15"/>
  <cols>
    <col min="1" max="1" width="14" hidden="0" customWidth="1"/>
    <col min="2" max="2" width="12" hidden="0" customWidth="1"/>
    <col min="3" max="3" width="25" hidden="0" customWidth="1"/>
    <col min="4" max="4" width="45" hidden="0" customWidth="1"/>
    <col min="5" max="5" width="16" hidden="0" customWidth="1"/>
    <col min="6" max="6" width="20" hidden="0" customWidth="1"/>
    <col min="7" max="7" width="46" hidden="0" customWidth="1"/>
    <col min="8" max="8" width="40" hidden="0" customWidth="1"/>
    <col min="9" max="9" width="18" hidden="0" customWidth="1"/>
    <col min="10" max="10" width="10" hidden="0" customWidth="1"/>
  </cols>
  <sheetData>
    <row r="1" ht="30" customHeight="1">
      <c r="A1" s="18" t="str">
        <v>Fecha</v>
      </c>
      <c r="B1" s="18" t="str">
        <v>Tipo</v>
      </c>
      <c r="C1" s="18" t="str">
        <v>Categoría</v>
      </c>
      <c r="D1" s="18" t="str">
        <v>Descripción</v>
      </c>
      <c r="E1" s="18" t="str">
        <v>Monto</v>
      </c>
      <c r="F1" s="18" t="str">
        <v>Forma de pago</v>
      </c>
      <c r="G1" s="18" t="str">
        <v>Nota</v>
      </c>
      <c r="H1" s="18" t="str">
        <v>ID</v>
      </c>
      <c r="I1" s="18" t="str">
        <v>Saldo</v>
      </c>
      <c r="J1" s="18" t="str">
        <v>Versión</v>
      </c>
    </row>
    <row r="2" ht="24" customHeight="1">
      <c r="A2" s="11">
        <v>46313</v>
      </c>
      <c r="B2" s="2" t="inlineStr">
        <is>
          <t xml:space="preserve">Egreso</t>
        </is>
      </c>
      <c r="C2" s="2" t="inlineStr">
        <is>
          <t xml:space="preserve">Mascotas</t>
        </is>
      </c>
      <c r="D2" s="2" t="inlineStr">
        <is>
          <t xml:space="preserve">Pago atención emergencia Bonnie en VetCare</t>
        </is>
      </c>
      <c r="E2" s="13">
        <v>137.48</v>
      </c>
      <c r="F2" s="2" t="inlineStr">
        <is>
          <t xml:space="preserve">Débito</t>
        </is>
      </c>
      <c r="G2" s="2" t="inlineStr">
        <is>
          <t xml:space="preserve">Pendiente el pago de la hospitalización</t>
        </is>
      </c>
      <c r="H2" s="2" t="inlineStr">
        <is>
          <t xml:space="preserve">da695b53-5ccd-4edf-b061-b19bedd103aa</t>
        </is>
      </c>
      <c r="I2" s="13">
        <f>'MI_DINERO'!$B$4+IF(B2="Ingreso",E2,-E2)</f>
        <v>3762.52</v>
      </c>
      <c r="J2" s="2">
        <v>1</v>
      </c>
    </row>
    <row r="3" ht="24" customHeight="1">
      <c r="A3" s="11">
        <v>46313</v>
      </c>
      <c r="B3" s="2" t="inlineStr">
        <is>
          <t xml:space="preserve">Egreso</t>
        </is>
      </c>
      <c r="C3" s="2" t="inlineStr">
        <is>
          <t xml:space="preserve">Mascotas</t>
        </is>
      </c>
      <c r="D3" s="2" t="inlineStr">
        <is>
          <t xml:space="preserve">Pago Hospitalización Bonnie</t>
        </is>
      </c>
      <c r="E3" s="13">
        <v>362.52</v>
      </c>
      <c r="F3" s="2" t="inlineStr">
        <is>
          <t xml:space="preserve">Débito</t>
        </is>
      </c>
      <c r="G3" s="2" t="inlineStr">
        <is>
          <t xml:space="preserve">Disponible aún en otra cuenta hasta confirmar el valor final del pago.</t>
        </is>
      </c>
      <c r="H3" s="2" t="inlineStr">
        <is>
          <t xml:space="preserve">e1d3450b-4ff1-44c3-9695-1e160c0834c9</t>
        </is>
      </c>
      <c r="I3" s="13">
        <f>I2+IF(B3="Ingreso",E3,-E3)</f>
        <v>3400</v>
      </c>
      <c r="J3" s="2">
        <v>1</v>
      </c>
    </row>
  </sheetData>
  <dataValidations count="1">
    <dataValidation type="list" sqref="B2:B1001">
      <formula1>"Ingreso,Egreso"</formula1>
    </dataValidation>
  </dataValidations>
  <pageMargins left="0.7" right="0.7" top="0.75" bottom="0.75" header="0.3" footer="0.3"/>
</worksheet>
</file>

<file path=xl/worksheets/sheet3.xml><?xml version="1.0" encoding="utf-8"?>
<x:worksheet xmlns:x="http://schemas.openxmlformats.org/spreadsheetml/2006/main">
  <x:sheetPr>
    <x:tabColor rgb="FFD3C5A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2" hidden="0" customWidth="1"/>
    <x:col min="3" max="3" width="25" hidden="0" customWidth="1"/>
    <x:col min="4" max="4" width="49" hidden="0" customWidth="1"/>
    <x:col min="5" max="5" width="16" hidden="0" customWidth="1"/>
    <x:col min="6" max="6" width="20" hidden="0" customWidth="1"/>
    <x:col min="7" max="7" width="49" hidden="0" customWidth="1"/>
    <x:col min="8" max="8" width="19" hidden="0" customWidth="1"/>
  </x:cols>
  <x:sheetData>
    <x:row r="1" ht="30" customHeight="1">
      <x:c r="A1" s="18" t="str">
        <x:v>Fecha</x:v>
      </x:c>
      <x:c r="B1" s="18" t="str">
        <x:v>Tipo</x:v>
      </x:c>
      <x:c r="C1" s="18" t="str">
        <x:v>Categoría</x:v>
      </x:c>
      <x:c r="D1" s="18" t="str">
        <x:v>Descripción</x:v>
      </x:c>
      <x:c r="E1" s="18" t="str">
        <x:v>Monto</x:v>
      </x:c>
      <x:c r="F1" s="18" t="str">
        <x:v>Forma de pago</x:v>
      </x:c>
      <x:c r="G1" s="18" t="str">
        <x:v>Nota</x:v>
      </x:c>
      <x:c r="H1" s="18" t="str">
        <x:v>ID</x:v>
      </x:c>
    </x:row>
    <x:row r="2" ht="24" customHeight="1">
      <x:c r="A2" s="11" t="n">
        <x:v>46230</x:v>
      </x:c>
      <x:c r="B2" s="2" t="str">
        <x:v>Egreso</x:v>
      </x:c>
      <x:c r="C2" s="2" t="str">
        <x:v>Otros</x:v>
      </x:c>
      <x:c r="D2" s="2" t="str">
        <x:v>Compra Luz de Salón para Duster</x:v>
      </x:c>
      <x:c r="E2" s="13" t="n">
        <x:v>3.5</x:v>
      </x:c>
      <x:c r="F2" s="2" t="str">
        <x:v>Transferencia</x:v>
      </x:c>
      <x:c r="G2" s="2" t="str">
        <x:v>Cruz Detailing</x:v>
      </x:c>
      <x:c r="H2" s="2" t="str">
        <x:v>historico-1</x:v>
      </x:c>
    </x:row>
    <x:row r="3" ht="24" customHeight="1">
      <x:c r="A3" s="11" t="n">
        <x:v>46230</x:v>
      </x:c>
      <x:c r="B3" s="2" t="str">
        <x:v>Egreso</x:v>
      </x:c>
      <x:c r="C3" s="2" t="str">
        <x:v>Compras personales</x:v>
      </x:c>
      <x:c r="D3" s="2" t="str">
        <x:v>Ropa Adidas Isabella y Gabriel</x:v>
      </x:c>
      <x:c r="E3" s="13" t="n">
        <x:v>60</x:v>
      </x:c>
      <x:c r="F3" s="2" t="str">
        <x:v>Transferencia</x:v>
      </x:c>
      <x:c r="G3" s="2" t="str">
        <x:v>Outlet Adidas</x:v>
      </x:c>
      <x:c r="H3" s="2" t="str">
        <x:v>historico-2</x:v>
      </x:c>
    </x:row>
    <x:row r="4" ht="24" customHeight="1">
      <x:c r="A4" s="11" t="n">
        <x:v>46231</x:v>
      </x:c>
      <x:c r="B4" s="2" t="str">
        <x:v>Egreso</x:v>
      </x:c>
      <x:c r="C4" s="2" t="str">
        <x:v>Otros</x:v>
      </x:c>
      <x:c r="D4" s="2" t="str">
        <x:v>Personalización Duster</x:v>
      </x:c>
      <x:c r="E4" s="13" t="n">
        <x:v>142.5</x:v>
      </x:c>
      <x:c r="F4" s="2" t="str">
        <x:v>Transferencia</x:v>
      </x:c>
      <x:c r="G4" s="2" t="str">
        <x:v>Rosero Store</x:v>
      </x:c>
      <x:c r="H4" s="2" t="str">
        <x:v>historico-3</x:v>
      </x:c>
    </x:row>
    <x:row r="5" ht="24" customHeight="1">
      <x:c r="A5" s="11" t="n">
        <x:v>46231</x:v>
      </x:c>
      <x:c r="B5" s="2" t="str">
        <x:v>Ingreso</x:v>
      </x:c>
      <x:c r="C5" s="2" t="str">
        <x:v>Otros</x:v>
      </x:c>
      <x:c r="D5" s="2" t="str">
        <x:v>Intereses</x:v>
      </x:c>
      <x:c r="E5" s="13" t="n">
        <x:v>1.71</x:v>
      </x:c>
      <x:c r="F5" s="2" t="str">
        <x:v>Otro</x:v>
      </x:c>
      <x:c r="G5" s="2" t="str">
        <x:v>Banco Pichincha</x:v>
      </x:c>
      <x:c r="H5" s="2" t="str">
        <x:v>historico-4</x:v>
      </x:c>
    </x:row>
    <x:row r="6" ht="24" customHeight="1">
      <x:c r="A6" s="11" t="n">
        <x:v>46231</x:v>
      </x:c>
      <x:c r="B6" s="2" t="str">
        <x:v>Egreso</x:v>
      </x:c>
      <x:c r="C6" s="2" t="str">
        <x:v>Otros</x:v>
      </x:c>
      <x:c r="D6" s="2" t="str">
        <x:v>Compra Luz Baúl para Duster</x:v>
      </x:c>
      <x:c r="E6" s="13" t="n">
        <x:v>3.5</x:v>
      </x:c>
      <x:c r="F6" s="2" t="str">
        <x:v>Transferencia</x:v>
      </x:c>
      <x:c r="G6" s="2" t="str">
        <x:v>Cruz Detailing</x:v>
      </x:c>
      <x:c r="H6" s="2" t="str">
        <x:v>historico-5</x:v>
      </x:c>
    </x:row>
    <x:row r="7" ht="24" customHeight="1">
      <x:c r="A7" s="11" t="n">
        <x:v>46232</x:v>
      </x:c>
      <x:c r="B7" s="2" t="str">
        <x:v>Ingreso</x:v>
      </x:c>
      <x:c r="C7" s="2" t="str">
        <x:v>Otros</x:v>
      </x:c>
      <x:c r="D7" s="2" t="str">
        <x:v>Intereses</x:v>
      </x:c>
      <x:c r="E7" s="13" t="n">
        <x:v>1.69</x:v>
      </x:c>
      <x:c r="F7" s="2" t="str">
        <x:v>Otro</x:v>
      </x:c>
      <x:c r="G7" s="2" t="str">
        <x:v>Banco Pichincha</x:v>
      </x:c>
      <x:c r="H7" s="2" t="str">
        <x:v>historico-6</x:v>
      </x:c>
    </x:row>
    <x:row r="8" ht="24" customHeight="1">
      <x:c r="A8" s="11" t="n">
        <x:v>46232</x:v>
      </x:c>
      <x:c r="B8" s="2" t="str">
        <x:v>Egreso</x:v>
      </x:c>
      <x:c r="C8" s="2" t="str">
        <x:v>Deudas</x:v>
      </x:c>
      <x:c r="D8" s="2" t="str">
        <x:v>Liquidación Total deuda Visa Pichincha</x:v>
      </x:c>
      <x:c r="E8" s="13" t="n">
        <x:v>2149.49</x:v>
      </x:c>
      <x:c r="F8" s="2" t="str">
        <x:v>Transferencia</x:v>
      </x:c>
      <x:c r="G8" s="2" t="str">
        <x:v>Pago Total Julio 2026</x:v>
      </x:c>
      <x:c r="H8" s="2" t="str">
        <x:v>historico-7</x:v>
      </x:c>
    </x:row>
    <x:row r="9" ht="24" customHeight="1">
      <x:c r="A9" s="11" t="n">
        <x:v>46232</x:v>
      </x:c>
      <x:c r="B9" s="2" t="str">
        <x:v>Egreso</x:v>
      </x:c>
      <x:c r="C9" s="2" t="str">
        <x:v>Educación e hijos</x:v>
      </x:c>
      <x:c r="D9" s="2" t="str">
        <x:v>Compra Tintas HP Impresora</x:v>
      </x:c>
      <x:c r="E9" s="13" t="n">
        <x:v>43.17</x:v>
      </x:c>
      <x:c r="F9" s="2" t="str">
        <x:v>Transferencia</x:v>
      </x:c>
      <x:c r="G9" s="2" t="str">
        <x:v>IDC Mayoristas</x:v>
      </x:c>
      <x:c r="H9" s="2" t="str">
        <x:v>historico-8</x:v>
      </x:c>
    </x:row>
    <x:row r="10" ht="24" customHeight="1">
      <x:c r="A10" s="11" t="n">
        <x:v>46232</x:v>
      </x:c>
      <x:c r="B10" s="2" t="str">
        <x:v>Egreso</x:v>
      </x:c>
      <x:c r="C10" s="2" t="str">
        <x:v>Compras personales</x:v>
      </x:c>
      <x:c r="D10" s="2" t="str">
        <x:v>Cosas para la casa, alimentos</x:v>
      </x:c>
      <x:c r="E10" s="13" t="n">
        <x:v>62.05</x:v>
      </x:c>
      <x:c r="F10" s="2" t="str">
        <x:v>Tarjeta</x:v>
      </x:c>
      <x:c r="G10" s="2" t="str">
        <x:v>Megamaxi</x:v>
      </x:c>
      <x:c r="H10" s="2" t="str">
        <x:v>historico-9</x:v>
      </x:c>
    </x:row>
    <x:row r="11" ht="24" customHeight="1">
      <x:c r="A11" s="11" t="n">
        <x:v>46232</x:v>
      </x:c>
      <x:c r="B11" s="2" t="str">
        <x:v>Egreso</x:v>
      </x:c>
      <x:c r="C11" s="2" t="str">
        <x:v>Suscripciones</x:v>
      </x:c>
      <x:c r="D11" s="2" t="str">
        <x:v>ChatGPT</x:v>
      </x:c>
      <x:c r="E11" s="13" t="n">
        <x:v>19.99</x:v>
      </x:c>
      <x:c r="F11" s="2" t="str">
        <x:v>Tarjeta</x:v>
      </x:c>
      <x:c r="G11" s="2" t="str">
        <x:v>Último pago</x:v>
      </x:c>
      <x:c r="H11" s="2" t="str">
        <x:v>historico-10</x:v>
      </x:c>
    </x:row>
    <x:row r="12" ht="24" customHeight="1">
      <x:c r="A12" s="11" t="n">
        <x:v>46233</x:v>
      </x:c>
      <x:c r="B12" s="2" t="str">
        <x:v>Egreso</x:v>
      </x:c>
      <x:c r="C12" s="2" t="str">
        <x:v>Hogar</x:v>
      </x:c>
      <x:c r="D12" s="2" t="str">
        <x:v>Pagos mensuales de la casa</x:v>
      </x:c>
      <x:c r="E12" s="13" t="n">
        <x:v>1200</x:v>
      </x:c>
      <x:c r="F12" s="2" t="str">
        <x:v>Transferencia</x:v>
      </x:c>
      <x:c r="G12" s="2" t="str">
        <x:v>Gastos Agosto 2026</x:v>
      </x:c>
      <x:c r="H12" s="2" t="str">
        <x:v>historico-11</x:v>
      </x:c>
    </x:row>
    <x:row r="13" ht="24" customHeight="1">
      <x:c r="A13" s="11" t="n">
        <x:v>46233</x:v>
      </x:c>
      <x:c r="B13" s="2" t="str">
        <x:v>Ingreso</x:v>
      </x:c>
      <x:c r="C13" s="2" t="str">
        <x:v>Otros</x:v>
      </x:c>
      <x:c r="D13" s="2" t="str">
        <x:v>Intereses</x:v>
      </x:c>
      <x:c r="E13" s="13" t="n">
        <x:v>1.24</x:v>
      </x:c>
      <x:c r="F13" s="2" t="str">
        <x:v>Otro</x:v>
      </x:c>
      <x:c r="G13" s="2" t="str">
        <x:v>Banco Pichincha</x:v>
      </x:c>
      <x:c r="H13" s="2" t="str">
        <x:v>historico-12</x:v>
      </x:c>
    </x:row>
    <x:row r="14" ht="24" customHeight="1">
      <x:c r="A14" s="11" t="n">
        <x:v>46233</x:v>
      </x:c>
      <x:c r="B14" s="2" t="str">
        <x:v>Egreso</x:v>
      </x:c>
      <x:c r="C14" s="2" t="str">
        <x:v>Salud</x:v>
      </x:c>
      <x:c r="D14" s="2" t="str">
        <x:v>Compra pastillas moros</x:v>
      </x:c>
      <x:c r="E14" s="13" t="n">
        <x:v>43.57</x:v>
      </x:c>
      <x:c r="F14" s="2" t="str">
        <x:v>Transferencia</x:v>
      </x:c>
      <x:c r="G14" s="2" t="str">
        <x:v>Farmacias Económicas</x:v>
      </x:c>
      <x:c r="H14" s="2" t="str">
        <x:v>historico-13</x:v>
      </x:c>
    </x:row>
    <x:row r="15" ht="24" customHeight="1">
      <x:c r="A15" s="11" t="n">
        <x:v>46233</x:v>
      </x:c>
      <x:c r="B15" s="2" t="str">
        <x:v>Ingreso</x:v>
      </x:c>
      <x:c r="C15" s="2" t="str">
        <x:v>Otros</x:v>
      </x:c>
      <x:c r="D15" s="2" t="str">
        <x:v>Intereses</x:v>
      </x:c>
      <x:c r="E15" s="13" t="n">
        <x:v>1.23</x:v>
      </x:c>
      <x:c r="F15" s="2" t="str">
        <x:v>Otro</x:v>
      </x:c>
      <x:c r="G15" s="2" t="str">
        <x:v>Banco Pichincha</x:v>
      </x:c>
      <x:c r="H15" s="2" t="str">
        <x:v>historico-14</x:v>
      </x:c>
    </x:row>
    <x:row r="16" ht="24" customHeight="1">
      <x:c r="A16" s="11" t="n">
        <x:v>46234</x:v>
      </x:c>
      <x:c r="B16" s="2" t="str">
        <x:v>Ingreso</x:v>
      </x:c>
      <x:c r="C16" s="2" t="str">
        <x:v>Otros</x:v>
      </x:c>
      <x:c r="D16" s="2" t="str">
        <x:v>Intereses</x:v>
      </x:c>
      <x:c r="E16" s="13" t="n">
        <x:v>3.7</x:v>
      </x:c>
      <x:c r="F16" s="2" t="str">
        <x:v>Otro</x:v>
      </x:c>
      <x:c r="G16" s="2" t="str">
        <x:v>Banco Pichincha</x:v>
      </x:c>
      <x:c r="H16" s="2" t="str">
        <x:v>historico-15</x:v>
      </x:c>
    </x:row>
    <x:row r="17" ht="24" customHeight="1">
      <x:c r="A17" s="11" t="n">
        <x:v>46237</x:v>
      </x:c>
      <x:c r="B17" s="2" t="str">
        <x:v>Egreso</x:v>
      </x:c>
      <x:c r="C17" s="2" t="str">
        <x:v>Compras personales</x:v>
      </x:c>
      <x:c r="D17" s="2" t="str">
        <x:v>Compras BR San Luis</x:v>
      </x:c>
      <x:c r="E17" s="13" t="n">
        <x:v>100</x:v>
      </x:c>
      <x:c r="F17" s="2" t="str">
        <x:v>Transferencia</x:v>
      </x:c>
      <x:c r="G17" s="2" t="str">
        <x:v>BR</x:v>
      </x:c>
      <x:c r="H17" s="2" t="str">
        <x:v>historico-16</x:v>
      </x:c>
    </x:row>
    <x:row r="18" ht="24" customHeight="1">
      <x:c r="A18" s="11" t="n">
        <x:v>46237</x:v>
      </x:c>
      <x:c r="B18" s="2" t="str">
        <x:v>Egreso</x:v>
      </x:c>
      <x:c r="C18" s="2" t="str">
        <x:v>Compras personales</x:v>
      </x:c>
      <x:c r="D18" s="2" t="str">
        <x:v>Compras Ropa Hypermarket</x:v>
      </x:c>
      <x:c r="E18" s="13" t="n">
        <x:v>63.22</x:v>
      </x:c>
      <x:c r="F18" s="2" t="str">
        <x:v>Tarjeta</x:v>
      </x:c>
      <x:c r="G18" s="2" t="str">
        <x:v>Pagado a Visa</x:v>
      </x:c>
      <x:c r="H18" s="2" t="str">
        <x:v>historico-17</x:v>
      </x:c>
    </x:row>
    <x:row r="19" ht="24" customHeight="1">
      <x:c r="A19" s="11" t="n">
        <x:v>46237</x:v>
      </x:c>
      <x:c r="B19" s="2" t="str">
        <x:v>Ingreso</x:v>
      </x:c>
      <x:c r="C19" s="2" t="str">
        <x:v>Servicios básicos</x:v>
      </x:c>
      <x:c r="D19" s="2" t="str">
        <x:v>Para pagar servicios básicos</x:v>
      </x:c>
      <x:c r="E19" s="13" t="n">
        <x:v>67.25</x:v>
      </x:c>
      <x:c r="F19" s="2" t="str">
        <x:v>Transferencia</x:v>
      </x:c>
      <x:c r="G19" s="2" t="str">
        <x:v>Pago Servivios Básicos e IESS</x:v>
      </x:c>
      <x:c r="H19" s="2" t="str">
        <x:v>historico-18</x:v>
      </x:c>
    </x:row>
    <x:row r="20" ht="24" customHeight="1">
      <x:c r="A20" s="11" t="n">
        <x:v>46237</x:v>
      </x:c>
      <x:c r="B20" s="2" t="str">
        <x:v>Ingreso</x:v>
      </x:c>
      <x:c r="C20" s="2" t="str">
        <x:v>Otros</x:v>
      </x:c>
      <x:c r="D20" s="2" t="str">
        <x:v>Intereses</x:v>
      </x:c>
      <x:c r="E20" s="13" t="n">
        <x:v>2.98</x:v>
      </x:c>
      <x:c r="F20" s="2" t="str">
        <x:v>Otro</x:v>
      </x:c>
      <x:c r="G20" s="2" t="str">
        <x:v>Banco Pichincha</x:v>
      </x:c>
      <x:c r="H20" s="2" t="str">
        <x:v>historico-19</x:v>
      </x:c>
    </x:row>
    <x:row r="21" ht="24" customHeight="1">
      <x:c r="A21" s="11" t="n">
        <x:v>46238</x:v>
      </x:c>
      <x:c r="B21" s="2" t="str">
        <x:v>Ingreso</x:v>
      </x:c>
      <x:c r="C21" s="2" t="str">
        <x:v>Otros</x:v>
      </x:c>
      <x:c r="D21" s="2" t="str">
        <x:v>Intereses</x:v>
      </x:c>
      <x:c r="E21" s="13" t="n">
        <x:v>1.22</x:v>
      </x:c>
      <x:c r="F21" s="2" t="str">
        <x:v>Otro</x:v>
      </x:c>
      <x:c r="G21" s="2" t="str">
        <x:v>Banco Pichincha</x:v>
      </x:c>
      <x:c r="H21" s="2" t="str">
        <x:v>historico-20</x:v>
      </x:c>
    </x:row>
    <x:row r="22" ht="24" customHeight="1">
      <x:c r="A22" s="11" t="n">
        <x:v>46239</x:v>
      </x:c>
      <x:c r="B22" s="2" t="str">
        <x:v>Ingreso</x:v>
      </x:c>
      <x:c r="C22" s="2" t="str">
        <x:v>Otros</x:v>
      </x:c>
      <x:c r="D22" s="2" t="str">
        <x:v>Intereses</x:v>
      </x:c>
      <x:c r="E22" s="13" t="n">
        <x:v>1.22</x:v>
      </x:c>
      <x:c r="F22" s="2" t="str">
        <x:v>Otro</x:v>
      </x:c>
      <x:c r="G22" s="2" t="str">
        <x:v>Banco Pichincha</x:v>
      </x:c>
      <x:c r="H22" s="2" t="str">
        <x:v>historico-21</x:v>
      </x:c>
    </x:row>
    <x:row r="23" ht="24" customHeight="1">
      <x:c r="A23" s="11" t="n">
        <x:v>46240</x:v>
      </x:c>
      <x:c r="B23" s="2" t="str">
        <x:v>Ingreso</x:v>
      </x:c>
      <x:c r="C23" s="2" t="str">
        <x:v>Otros</x:v>
      </x:c>
      <x:c r="D23" s="2" t="str">
        <x:v>Intereses</x:v>
      </x:c>
      <x:c r="E23" s="13" t="n">
        <x:v>1.22</x:v>
      </x:c>
      <x:c r="F23" s="2" t="str">
        <x:v>Otro</x:v>
      </x:c>
      <x:c r="G23" s="2" t="str">
        <x:v>Banco Pichincha</x:v>
      </x:c>
      <x:c r="H23" s="2" t="str">
        <x:v>historico-22</x:v>
      </x:c>
    </x:row>
    <x:row r="24" ht="24" customHeight="1">
      <x:c r="A24" s="11" t="n">
        <x:v>46241</x:v>
      </x:c>
      <x:c r="B24" s="2" t="str">
        <x:v>Ingreso</x:v>
      </x:c>
      <x:c r="C24" s="2" t="str">
        <x:v>Otros</x:v>
      </x:c>
      <x:c r="D24" s="2" t="str">
        <x:v>Intereses</x:v>
      </x:c>
      <x:c r="E24" s="13" t="n">
        <x:v>4.89</x:v>
      </x:c>
      <x:c r="F24" s="2" t="str">
        <x:v>Otro</x:v>
      </x:c>
      <x:c r="G24" s="2" t="str">
        <x:v>Banco Pichincha</x:v>
      </x:c>
      <x:c r="H24" s="2" t="str">
        <x:v>historico-23</x:v>
      </x:c>
    </x:row>
    <x:row r="25" ht="24" customHeight="1">
      <x:c r="A25" s="11" t="n">
        <x:v>46245</x:v>
      </x:c>
      <x:c r="B25" s="2" t="str">
        <x:v>Egreso</x:v>
      </x:c>
      <x:c r="C25" s="2" t="str">
        <x:v>Compras personales</x:v>
      </x:c>
      <x:c r="D25" s="2" t="str">
        <x:v>Sin definir</x:v>
      </x:c>
      <x:c r="E25" s="13" t="n">
        <x:v>10</x:v>
      </x:c>
      <x:c r="F25" s="2" t="str">
        <x:v>Transferencia</x:v>
      </x:c>
      <x:c r="G25" s="2" t="str">
        <x:v>Sin definir</x:v>
      </x:c>
      <x:c r="H25" s="2" t="str">
        <x:v>historico-24</x:v>
      </x:c>
    </x:row>
    <x:row r="26" ht="24" customHeight="1">
      <x:c r="A26" s="11" t="n">
        <x:v>46245</x:v>
      </x:c>
      <x:c r="B26" s="2" t="str">
        <x:v>Egreso</x:v>
      </x:c>
      <x:c r="C26" s="2" t="str">
        <x:v>Compras personales</x:v>
      </x:c>
      <x:c r="D26" s="2" t="str">
        <x:v>Sin definir</x:v>
      </x:c>
      <x:c r="E26" s="13" t="n">
        <x:v>20</x:v>
      </x:c>
      <x:c r="F26" s="2" t="str">
        <x:v>Transferencia</x:v>
      </x:c>
      <x:c r="G26" s="2" t="str">
        <x:v>Sin definir</x:v>
      </x:c>
      <x:c r="H26" s="2" t="str">
        <x:v>historico-25</x:v>
      </x:c>
    </x:row>
    <x:row r="27" ht="24" customHeight="1">
      <x:c r="A27" s="11" t="n">
        <x:v>46245</x:v>
      </x:c>
      <x:c r="B27" s="2" t="str">
        <x:v>Egreso</x:v>
      </x:c>
      <x:c r="C27" s="2" t="str">
        <x:v>Educación e hijos</x:v>
      </x:c>
      <x:c r="D27" s="2" t="str">
        <x:v>Mochilas Totto Bebos</x:v>
      </x:c>
      <x:c r="E27" s="13" t="n">
        <x:v>114.79</x:v>
      </x:c>
      <x:c r="F27" s="2" t="str">
        <x:v>Transferencia</x:v>
      </x:c>
      <x:c r="G27" s="2" t="str">
        <x:v>Mochilas Totto Bebos</x:v>
      </x:c>
      <x:c r="H27" s="2" t="str">
        <x:v>historico-26</x:v>
      </x:c>
    </x:row>
    <x:row r="28" ht="24" customHeight="1">
      <x:c r="A28" s="11" t="n">
        <x:v>46245</x:v>
      </x:c>
      <x:c r="B28" s="2" t="str">
        <x:v>Egreso</x:v>
      </x:c>
      <x:c r="C28" s="2" t="str">
        <x:v>Educación e hijos</x:v>
      </x:c>
      <x:c r="D28" s="2" t="str">
        <x:v>Compras Megamaxi</x:v>
      </x:c>
      <x:c r="E28" s="13" t="n">
        <x:v>81</x:v>
      </x:c>
      <x:c r="F28" s="2" t="str">
        <x:v>Tarjeta</x:v>
      </x:c>
      <x:c r="G28" s="2" t="str">
        <x:v>Compras Megamaxi, zapatos bebos</x:v>
      </x:c>
      <x:c r="H28" s="2" t="str">
        <x:v>historico-27</x:v>
      </x:c>
    </x:row>
    <x:row r="29" ht="24" customHeight="1">
      <x:c r="A29" s="11" t="n">
        <x:v>46245</x:v>
      </x:c>
      <x:c r="B29" s="2" t="str">
        <x:v>Egreso</x:v>
      </x:c>
      <x:c r="C29" s="2" t="str">
        <x:v>Salud</x:v>
      </x:c>
      <x:c r="D29" s="2" t="str">
        <x:v>Banco de Pesas Tventas</x:v>
      </x:c>
      <x:c r="E29" s="13" t="n">
        <x:v>282.24</x:v>
      </x:c>
      <x:c r="F29" s="2" t="str">
        <x:v>Transferencia</x:v>
      </x:c>
      <x:c r="G29" s="2" t="str">
        <x:v>Banco de Pesas</x:v>
      </x:c>
      <x:c r="H29" s="2" t="str">
        <x:v>historico-28</x:v>
      </x:c>
    </x:row>
    <x:row r="30" ht="24" customHeight="1">
      <x:c r="A30" s="11" t="n">
        <x:v>46245</x:v>
      </x:c>
      <x:c r="B30" s="2" t="str">
        <x:v>Ingreso</x:v>
      </x:c>
      <x:c r="C30" s="2" t="str">
        <x:v>Compras personales</x:v>
      </x:c>
      <x:c r="D30" s="2" t="str">
        <x:v>Valor sobrante de gastos</x:v>
      </x:c>
      <x:c r="E30" s="13" t="n">
        <x:v>27.93</x:v>
      </x:c>
      <x:c r="F30" s="2" t="str">
        <x:v>Transferencia</x:v>
      </x:c>
      <x:c r="G30" s="2" t="str">
        <x:v>Devolución valor no gastado</x:v>
      </x:c>
      <x:c r="H30" s="2" t="str">
        <x:v>historico-29</x:v>
      </x:c>
    </x:row>
    <x:row r="31" ht="24" customHeight="1">
      <x:c r="A31" s="11" t="n">
        <x:v>46245</x:v>
      </x:c>
      <x:c r="B31" s="2" t="str">
        <x:v>Egreso</x:v>
      </x:c>
      <x:c r="C31" s="2" t="str">
        <x:v>Deudas</x:v>
      </x:c>
      <x:c r="D31" s="2" t="str">
        <x:v>Pago IESS Julio</x:v>
      </x:c>
      <x:c r="E31" s="13" t="n">
        <x:v>37.07</x:v>
      </x:c>
      <x:c r="F31" s="2" t="str">
        <x:v>Transferencia</x:v>
      </x:c>
      <x:c r="G31" s="2" t="str">
        <x:v>Pago Planilla Julio IESS</x:v>
      </x:c>
      <x:c r="H31" s="2" t="str">
        <x:v>historico-30</x:v>
      </x:c>
    </x:row>
    <x:row r="32" ht="24" customHeight="1">
      <x:c r="A32" s="11" t="n">
        <x:v>46245</x:v>
      </x:c>
      <x:c r="B32" s="2" t="str">
        <x:v>Egreso</x:v>
      </x:c>
      <x:c r="C32" s="2" t="str">
        <x:v>Transporte</x:v>
      </x:c>
      <x:c r="D32" s="2" t="str">
        <x:v>Pasajes Loja</x:v>
      </x:c>
      <x:c r="E32" s="13" t="n">
        <x:v>65.5</x:v>
      </x:c>
      <x:c r="F32" s="2" t="str">
        <x:v>Transferencia</x:v>
      </x:c>
      <x:c r="G32" s="2" t="str"/>
      <x:c r="H32" s="2" t="str">
        <x:v>historico-31</x:v>
      </x:c>
    </x:row>
    <x:row r="33" ht="24" customHeight="1">
      <x:c r="A33" s="11" t="n">
        <x:v>46245</x:v>
      </x:c>
      <x:c r="B33" s="2" t="str">
        <x:v>Ingreso</x:v>
      </x:c>
      <x:c r="C33" s="2" t="str">
        <x:v>Otros</x:v>
      </x:c>
      <x:c r="D33" s="2" t="str">
        <x:v>Intereses</x:v>
      </x:c>
      <x:c r="E33" s="13" t="n">
        <x:v>1.15</x:v>
      </x:c>
      <x:c r="F33" s="2" t="str">
        <x:v>Otro</x:v>
      </x:c>
      <x:c r="G33" s="2" t="str">
        <x:v>Banco Pichincha</x:v>
      </x:c>
      <x:c r="H33" s="2" t="str">
        <x:v>historico-32</x:v>
      </x:c>
    </x:row>
    <x:row r="34" ht="24" customHeight="1">
      <x:c r="A34" s="11" t="n">
        <x:v>46246</x:v>
      </x:c>
      <x:c r="B34" s="2" t="str">
        <x:v>Egreso</x:v>
      </x:c>
      <x:c r="C34" s="2" t="str">
        <x:v>Servicios básicos</x:v>
      </x:c>
      <x:c r="D34" s="2" t="str">
        <x:v>Pago Luz Julio</x:v>
      </x:c>
      <x:c r="E34" s="13" t="n">
        <x:v>35.87</x:v>
      </x:c>
      <x:c r="F34" s="2" t="str">
        <x:v>Transferencia</x:v>
      </x:c>
      <x:c r="G34" s="2" t="str">
        <x:v>Pago Servivios Básicos</x:v>
      </x:c>
      <x:c r="H34" s="2" t="str">
        <x:v>historico-33</x:v>
      </x:c>
    </x:row>
    <x:row r="35" ht="24" customHeight="1">
      <x:c r="A35" s="11" t="n">
        <x:v>46246</x:v>
      </x:c>
      <x:c r="B35" s="2" t="str">
        <x:v>Ingreso</x:v>
      </x:c>
      <x:c r="C35" s="2" t="str">
        <x:v>Otros</x:v>
      </x:c>
      <x:c r="D35" s="2" t="str">
        <x:v>Depósito sin Definir</x:v>
      </x:c>
      <x:c r="E35" s="13" t="n">
        <x:v>15</x:v>
      </x:c>
      <x:c r="F35" s="2" t="str">
        <x:v>Transferencia</x:v>
      </x:c>
      <x:c r="G35" s="2" t="str">
        <x:v>Motivo no registrado</x:v>
      </x:c>
      <x:c r="H35" s="2" t="str">
        <x:v>historico-34</x:v>
      </x:c>
    </x:row>
    <x:row r="36" ht="24" customHeight="1">
      <x:c r="A36" s="11" t="n">
        <x:v>46246</x:v>
      </x:c>
      <x:c r="B36" s="2" t="str">
        <x:v>Egreso</x:v>
      </x:c>
      <x:c r="C36" s="2" t="str">
        <x:v>Compras personales</x:v>
      </x:c>
      <x:c r="D36" s="2" t="str">
        <x:v>Libros Abus</x:v>
      </x:c>
      <x:c r="E36" s="13" t="n">
        <x:v>50</x:v>
      </x:c>
      <x:c r="F36" s="2" t="str">
        <x:v>Transferencia</x:v>
      </x:c>
      <x:c r="G36" s="2" t="str">
        <x:v>Compra Libros Abus</x:v>
      </x:c>
      <x:c r="H36" s="2" t="str">
        <x:v>historico-35</x:v>
      </x:c>
    </x:row>
    <x:row r="37" ht="24" customHeight="1">
      <x:c r="A37" s="11" t="n">
        <x:v>46246</x:v>
      </x:c>
      <x:c r="B37" s="2" t="str">
        <x:v>Ingreso</x:v>
      </x:c>
      <x:c r="C37" s="2" t="str">
        <x:v>Otros</x:v>
      </x:c>
      <x:c r="D37" s="2" t="str">
        <x:v>Intereses</x:v>
      </x:c>
      <x:c r="E37" s="13" t="n">
        <x:v>1.14</x:v>
      </x:c>
      <x:c r="F37" s="2" t="str">
        <x:v>Otro</x:v>
      </x:c>
      <x:c r="G37" s="2" t="str">
        <x:v>Banco Pichincha</x:v>
      </x:c>
      <x:c r="H37" s="2" t="str">
        <x:v>historico-36</x:v>
      </x:c>
    </x:row>
    <x:row r="38" ht="24" customHeight="1">
      <x:c r="A38" s="11" t="n">
        <x:v>46247</x:v>
      </x:c>
      <x:c r="B38" s="2" t="str">
        <x:v>Ingreso</x:v>
      </x:c>
      <x:c r="C38" s="2" t="str">
        <x:v>Otros</x:v>
      </x:c>
      <x:c r="D38" s="2" t="str">
        <x:v>Devolución Gastos</x:v>
      </x:c>
      <x:c r="E38" s="13" t="n">
        <x:v>86</x:v>
      </x:c>
      <x:c r="F38" s="2" t="str">
        <x:v>Transferencia</x:v>
      </x:c>
      <x:c r="G38" s="2" t="str">
        <x:v>Reponer gastos casa</x:v>
      </x:c>
      <x:c r="H38" s="2" t="str">
        <x:v>historico-37</x:v>
      </x:c>
    </x:row>
    <x:row r="39" ht="24" customHeight="1">
      <x:c r="A39" s="11" t="n">
        <x:v>46247</x:v>
      </x:c>
      <x:c r="B39" s="2" t="str">
        <x:v>Egreso</x:v>
      </x:c>
      <x:c r="C39" s="2" t="str">
        <x:v>Otros</x:v>
      </x:c>
      <x:c r="D39" s="2" t="str">
        <x:v>Pago Lavada Carro</x:v>
      </x:c>
      <x:c r="E39" s="13" t="n">
        <x:v>19</x:v>
      </x:c>
      <x:c r="F39" s="2" t="str">
        <x:v>Transferencia</x:v>
      </x:c>
      <x:c r="G39" s="2" t="str">
        <x:v>Banco Pichincha</x:v>
      </x:c>
      <x:c r="H39" s="2" t="str">
        <x:v>historico-38</x:v>
      </x:c>
    </x:row>
    <x:row r="40" ht="24" customHeight="1">
      <x:c r="A40" s="11" t="n">
        <x:v>46247</x:v>
      </x:c>
      <x:c r="B40" s="2" t="str">
        <x:v>Ingreso</x:v>
      </x:c>
      <x:c r="C40" s="2" t="str">
        <x:v>Otros</x:v>
      </x:c>
      <x:c r="D40" s="2" t="str">
        <x:v>Intereses</x:v>
      </x:c>
      <x:c r="E40" s="13" t="n">
        <x:v>1.15</x:v>
      </x:c>
      <x:c r="F40" s="2" t="str">
        <x:v>Otro</x:v>
      </x:c>
      <x:c r="G40" s="2" t="str">
        <x:v>Banco Pichincha</x:v>
      </x:c>
      <x:c r="H40" s="2" t="str">
        <x:v>historico-39</x:v>
      </x:c>
    </x:row>
    <x:row r="41" ht="24" customHeight="1">
      <x:c r="A41" s="11" t="n">
        <x:v>46248</x:v>
      </x:c>
      <x:c r="B41" s="2" t="str">
        <x:v>Ingreso</x:v>
      </x:c>
      <x:c r="C41" s="2" t="str">
        <x:v>Otros</x:v>
      </x:c>
      <x:c r="D41" s="2" t="str">
        <x:v>Intereses</x:v>
      </x:c>
      <x:c r="E41" s="13" t="n">
        <x:v>3.42</x:v>
      </x:c>
      <x:c r="F41" s="2" t="str">
        <x:v>Otro</x:v>
      </x:c>
      <x:c r="G41" s="2" t="str">
        <x:v>Banco Pichincha</x:v>
      </x:c>
      <x:c r="H41" s="2" t="str">
        <x:v>historico-40</x:v>
      </x:c>
    </x:row>
    <x:row r="42" ht="24" customHeight="1">
      <x:c r="A42" s="11" t="n">
        <x:v>46248</x:v>
      </x:c>
      <x:c r="B42" s="2" t="str">
        <x:v>Egreso</x:v>
      </x:c>
      <x:c r="C42" s="2" t="str">
        <x:v>Alimentación</x:v>
      </x:c>
      <x:c r="D42" s="2" t="str">
        <x:v>Almuerzo Bebos</x:v>
      </x:c>
      <x:c r="E42" s="13" t="n">
        <x:v>6</x:v>
      </x:c>
      <x:c r="F42" s="2" t="str">
        <x:v>Transferencia</x:v>
      </x:c>
      <x:c r="G42" s="2" t="str">
        <x:v>Almuerzo Bebos por falta de luz</x:v>
      </x:c>
      <x:c r="H42" s="2" t="str">
        <x:v>historico-41</x:v>
      </x:c>
    </x:row>
    <x:row r="43" ht="24" customHeight="1">
      <x:c r="A43" s="11" t="n">
        <x:v>46251</x:v>
      </x:c>
      <x:c r="B43" s="2" t="str">
        <x:v>Egreso</x:v>
      </x:c>
      <x:c r="C43" s="2" t="str">
        <x:v>Alimentación</x:v>
      </x:c>
      <x:c r="D43" s="2" t="str">
        <x:v>Almuerzo Abus</x:v>
      </x:c>
      <x:c r="E43" s="13" t="n">
        <x:v>18</x:v>
      </x:c>
      <x:c r="F43" s="2" t="str">
        <x:v>Transferencia</x:v>
      </x:c>
      <x:c r="G43" s="2" t="str">
        <x:v>Almuerzo Loja</x:v>
      </x:c>
      <x:c r="H43" s="2" t="str">
        <x:v>historico-42</x:v>
      </x:c>
    </x:row>
    <x:row r="44" ht="24" customHeight="1">
      <x:c r="A44" s="11" t="n">
        <x:v>46251</x:v>
      </x:c>
      <x:c r="B44" s="2" t="str">
        <x:v>Egreso</x:v>
      </x:c>
      <x:c r="C44" s="2" t="str">
        <x:v>Alimentación</x:v>
      </x:c>
      <x:c r="D44" s="2" t="str">
        <x:v>Compras comida TIA</x:v>
      </x:c>
      <x:c r="E44" s="13" t="n">
        <x:v>74.29</x:v>
      </x:c>
      <x:c r="F44" s="2" t="str">
        <x:v>Transferencia</x:v>
      </x:c>
      <x:c r="G44" s="2" t="str">
        <x:v>Comida casa Loja</x:v>
      </x:c>
      <x:c r="H44" s="2" t="str">
        <x:v>historico-43</x:v>
      </x:c>
    </x:row>
    <x:row r="45" ht="24" customHeight="1">
      <x:c r="A45" s="11" t="n">
        <x:v>46251</x:v>
      </x:c>
      <x:c r="B45" s="2" t="str">
        <x:v>Egreso</x:v>
      </x:c>
      <x:c r="C45" s="2" t="str">
        <x:v>Salud</x:v>
      </x:c>
      <x:c r="D45" s="2" t="str">
        <x:v>Gotero Abu Charito Ojos</x:v>
      </x:c>
      <x:c r="E45" s="13" t="n">
        <x:v>76</x:v>
      </x:c>
      <x:c r="F45" s="2" t="str">
        <x:v>Transferencia</x:v>
      </x:c>
      <x:c r="G45" s="2" t="str">
        <x:v>2 goteros para los ojos</x:v>
      </x:c>
      <x:c r="H45" s="2" t="str">
        <x:v>historico-44</x:v>
      </x:c>
    </x:row>
    <x:row r="46" ht="24" customHeight="1">
      <x:c r="A46" s="11" t="n">
        <x:v>46251</x:v>
      </x:c>
      <x:c r="B46" s="2" t="str">
        <x:v>Egreso</x:v>
      </x:c>
      <x:c r="C46" s="2" t="str">
        <x:v>Alimentación</x:v>
      </x:c>
      <x:c r="D46" s="2" t="str">
        <x:v>Compras Supermaxi</x:v>
      </x:c>
      <x:c r="E46" s="13" t="n">
        <x:v>22.89</x:v>
      </x:c>
      <x:c r="F46" s="2" t="str">
        <x:v>Tarjeta</x:v>
      </x:c>
      <x:c r="G46" s="2" t="str">
        <x:v>Comida casa Loja</x:v>
      </x:c>
      <x:c r="H46" s="2" t="str">
        <x:v>historico-45</x:v>
      </x:c>
    </x:row>
    <x:row r="47" ht="24" customHeight="1">
      <x:c r="A47" s="11" t="n">
        <x:v>46251</x:v>
      </x:c>
      <x:c r="B47" s="2" t="str">
        <x:v>Egreso</x:v>
      </x:c>
      <x:c r="C47" s="2" t="str">
        <x:v>Mascotas</x:v>
      </x:c>
      <x:c r="D47" s="2" t="str">
        <x:v>Exámenes y Consulta Bonnie</x:v>
      </x:c>
      <x:c r="E47" s="13" t="n">
        <x:v>146.58</x:v>
      </x:c>
      <x:c r="F47" s="2" t="str">
        <x:v>Transferencia</x:v>
      </x:c>
      <x:c r="G47" s="2" t="str">
        <x:v>Eco, RX, Exámenes de sangre</x:v>
      </x:c>
      <x:c r="H47" s="2" t="str">
        <x:v>historico-46</x:v>
      </x:c>
    </x:row>
    <x:row r="48" ht="24" customHeight="1">
      <x:c r="A48" s="11" t="n">
        <x:v>46251</x:v>
      </x:c>
      <x:c r="B48" s="2" t="str">
        <x:v>Egreso</x:v>
      </x:c>
      <x:c r="C48" s="2" t="str">
        <x:v>Mascotas</x:v>
      </x:c>
      <x:c r="D48" s="2" t="str">
        <x:v>Pasta Dental Bonnie</x:v>
      </x:c>
      <x:c r="E48" s="13" t="n">
        <x:v>19.75</x:v>
      </x:c>
      <x:c r="F48" s="2" t="str">
        <x:v>Transferencia</x:v>
      </x:c>
      <x:c r="G48" s="2" t="str">
        <x:v>Pasta Dental Bonnie</x:v>
      </x:c>
      <x:c r="H48" s="2" t="str">
        <x:v>historico-47</x:v>
      </x:c>
    </x:row>
    <x:row r="49" ht="24" customHeight="1">
      <x:c r="A49" s="11" t="n">
        <x:v>46251</x:v>
      </x:c>
      <x:c r="B49" s="2" t="str">
        <x:v>Ingreso</x:v>
      </x:c>
      <x:c r="C49" s="2" t="str">
        <x:v>Otros</x:v>
      </x:c>
      <x:c r="D49" s="2" t="str">
        <x:v>Intereses</x:v>
      </x:c>
      <x:c r="E49" s="13" t="n">
        <x:v>1.1</x:v>
      </x:c>
      <x:c r="F49" s="2" t="str">
        <x:v>Otro</x:v>
      </x:c>
      <x:c r="G49" s="2" t="str">
        <x:v>Banco Pichincha</x:v>
      </x:c>
      <x:c r="H49" s="2" t="str">
        <x:v>historico-48</x:v>
      </x:c>
    </x:row>
    <x:row r="50" ht="24" customHeight="1">
      <x:c r="A50" s="11" t="n">
        <x:v>46252</x:v>
      </x:c>
      <x:c r="B50" s="2" t="str">
        <x:v>Egreso</x:v>
      </x:c>
      <x:c r="C50" s="2" t="str">
        <x:v>Deudas</x:v>
      </x:c>
      <x:c r="D50" s="2" t="str">
        <x:v>Pago Prestamo Quirografario</x:v>
      </x:c>
      <x:c r="E50" s="13" t="n">
        <x:v>5886.38</x:v>
      </x:c>
      <x:c r="F50" s="2" t="str">
        <x:v>Transferencia</x:v>
      </x:c>
      <x:c r="G50" s="2" t="str">
        <x:v>Liquidación total préstamo</x:v>
      </x:c>
      <x:c r="H50" s="2" t="str">
        <x:v>historico-49</x:v>
      </x:c>
    </x:row>
    <x:row r="51" ht="24" customHeight="1">
      <x:c r="A51" s="11" t="n">
        <x:v>46252</x:v>
      </x:c>
      <x:c r="B51" s="2" t="str">
        <x:v>Egreso</x:v>
      </x:c>
      <x:c r="C51" s="2" t="str">
        <x:v>Deudas</x:v>
      </x:c>
      <x:c r="D51" s="2" t="str">
        <x:v>Pago final VISA</x:v>
      </x:c>
      <x:c r="E51" s="13" t="n">
        <x:v>109.97</x:v>
      </x:c>
      <x:c r="F51" s="2" t="str">
        <x:v>Transferencia</x:v>
      </x:c>
      <x:c r="G51" s="2" t="str">
        <x:v>Tarjeta Visa en saldo 0</x:v>
      </x:c>
      <x:c r="H51" s="2" t="str">
        <x:v>historico-50</x:v>
      </x:c>
    </x:row>
    <x:row r="52" ht="24" customHeight="1">
      <x:c r="A52" s="11" t="n">
        <x:v>46253</x:v>
      </x:c>
      <x:c r="B52" s="2" t="str">
        <x:v>Ingreso</x:v>
      </x:c>
      <x:c r="C52" s="2" t="str">
        <x:v>Otros</x:v>
      </x:c>
      <x:c r="D52" s="2" t="str">
        <x:v>Intereses</x:v>
      </x:c>
      <x:c r="E52" s="13" t="n">
        <x:v>0.65</x:v>
      </x:c>
      <x:c r="F52" s="2" t="str">
        <x:v>Otro</x:v>
      </x:c>
      <x:c r="G52" s="2" t="str">
        <x:v>Banco Pichincha</x:v>
      </x:c>
      <x:c r="H52" s="2" t="str">
        <x:v>historico-51</x:v>
      </x:c>
    </x:row>
    <x:row r="53" ht="24" customHeight="1">
      <x:c r="A53" s="11" t="n">
        <x:v>46253</x:v>
      </x:c>
      <x:c r="B53" s="2" t="str">
        <x:v>Egreso</x:v>
      </x:c>
      <x:c r="C53" s="2" t="str">
        <x:v>Salud</x:v>
      </x:c>
      <x:c r="D53" s="2" t="str">
        <x:v>Pago Cita Psiquiatría</x:v>
      </x:c>
      <x:c r="E53" s="13" t="n">
        <x:v>25.34</x:v>
      </x:c>
      <x:c r="F53" s="2" t="str">
        <x:v>Tarjeta</x:v>
      </x:c>
      <x:c r="G53" s="2" t="str">
        <x:v>Veris</x:v>
      </x:c>
      <x:c r="H53" s="2" t="str">
        <x:v>historico-52</x:v>
      </x:c>
    </x:row>
    <x:row r="54" ht="24" customHeight="1">
      <x:c r="A54" s="11" t="n">
        <x:v>46253</x:v>
      </x:c>
      <x:c r="B54" s="2" t="str">
        <x:v>Egreso</x:v>
      </x:c>
      <x:c r="C54" s="2" t="str">
        <x:v>Educación e hijos</x:v>
      </x:c>
      <x:c r="D54" s="2" t="str">
        <x:v>Balón y Cuerda de Gimnasia</x:v>
      </x:c>
      <x:c r="E54" s="13" t="n">
        <x:v>29.75</x:v>
      </x:c>
      <x:c r="F54" s="2" t="str">
        <x:v>Transferencia</x:v>
      </x:c>
      <x:c r="G54" s="2" t="str">
        <x:v>Ballet Isabella</x:v>
      </x:c>
      <x:c r="H54" s="2" t="str">
        <x:v>historico-53</x:v>
      </x:c>
    </x:row>
    <x:row r="55" ht="24" customHeight="1">
      <x:c r="A55" s="11" t="n">
        <x:v>46253</x:v>
      </x:c>
      <x:c r="B55" s="2" t="str">
        <x:v>Egreso</x:v>
      </x:c>
      <x:c r="C55" s="2" t="str">
        <x:v>Alimentación</x:v>
      </x:c>
      <x:c r="D55" s="2" t="str">
        <x:v>Queso y helados</x:v>
      </x:c>
      <x:c r="E55" s="13" t="n">
        <x:v>8.25</x:v>
      </x:c>
      <x:c r="F55" s="2" t="str">
        <x:v>Transferencia</x:v>
      </x:c>
      <x:c r="G55" s="2" t="str">
        <x:v>Comida</x:v>
      </x:c>
      <x:c r="H55" s="2" t="str">
        <x:v>historico-54</x:v>
      </x:c>
    </x:row>
    <x:row r="56" ht="24" customHeight="1">
      <x:c r="A56" s="11" t="n">
        <x:v>46253</x:v>
      </x:c>
      <x:c r="B56" s="2" t="str">
        <x:v>Egreso</x:v>
      </x:c>
      <x:c r="C56" s="2" t="str">
        <x:v>Mascotas</x:v>
      </x:c>
      <x:c r="D56" s="2" t="str">
        <x:v>Ecocardiograma Bonnie</x:v>
      </x:c>
      <x:c r="E56" s="13" t="n">
        <x:v>194</x:v>
      </x:c>
      <x:c r="F56" s="2" t="str">
        <x:v>Transferencia</x:v>
      </x:c>
      <x:c r="G56" s="2" t="str">
        <x:v>Eco y medicina Bonnie</x:v>
      </x:c>
      <x:c r="H56" s="2" t="str">
        <x:v>historico-55</x:v>
      </x:c>
    </x:row>
    <x:row r="57" ht="24" customHeight="1">
      <x:c r="A57" s="11" t="n">
        <x:v>46254</x:v>
      </x:c>
      <x:c r="B57" s="2" t="str">
        <x:v>Ingreso</x:v>
      </x:c>
      <x:c r="C57" s="2" t="str">
        <x:v>Otros</x:v>
      </x:c>
      <x:c r="D57" s="2" t="str">
        <x:v>Intereses</x:v>
      </x:c>
      <x:c r="E57" s="13" t="n">
        <x:v>0.29</x:v>
      </x:c>
      <x:c r="F57" s="2" t="str">
        <x:v>Otro</x:v>
      </x:c>
      <x:c r="G57" s="2" t="str">
        <x:v>Banco Pichincha</x:v>
      </x:c>
      <x:c r="H57" s="2" t="str">
        <x:v>historico-56</x:v>
      </x:c>
    </x:row>
    <x:row r="58" ht="24" customHeight="1">
      <x:c r="A58" s="11" t="n">
        <x:v>46254</x:v>
      </x:c>
      <x:c r="B58" s="2" t="str">
        <x:v>Ingreso</x:v>
      </x:c>
      <x:c r="C58" s="2" t="str">
        <x:v>Otros</x:v>
      </x:c>
      <x:c r="D58" s="2" t="str">
        <x:v>Intereses</x:v>
      </x:c>
      <x:c r="E58" s="13" t="n">
        <x:v>0.88</x:v>
      </x:c>
      <x:c r="F58" s="2" t="str">
        <x:v>Otro</x:v>
      </x:c>
      <x:c r="G58" s="2" t="str">
        <x:v>Banco Pichincha</x:v>
      </x:c>
      <x:c r="H58" s="2" t="str">
        <x:v>historico-57</x:v>
      </x:c>
    </x:row>
    <x:row r="59" ht="24" customHeight="1">
      <x:c r="A59" s="11" t="n">
        <x:v>46258</x:v>
      </x:c>
      <x:c r="B59" s="2" t="str">
        <x:v>Egreso</x:v>
      </x:c>
      <x:c r="C59" s="2" t="str">
        <x:v>Otros</x:v>
      </x:c>
      <x:c r="D59" s="2" t="str">
        <x:v>Prestamo compra plantas Conjunto</x:v>
      </x:c>
      <x:c r="E59" s="13" t="n">
        <x:v>50</x:v>
      </x:c>
      <x:c r="F59" s="2" t="str">
        <x:v>Transferencia</x:v>
      </x:c>
      <x:c r="G59" s="2" t="str">
        <x:v>Se debe devolver</x:v>
      </x:c>
      <x:c r="H59" s="2" t="str">
        <x:v>historico-58</x:v>
      </x:c>
    </x:row>
    <x:row r="60" ht="24" customHeight="1">
      <x:c r="A60" s="11" t="n">
        <x:v>46258</x:v>
      </x:c>
      <x:c r="B60" s="2" t="str">
        <x:v>Egreso</x:v>
      </x:c>
      <x:c r="C60" s="2" t="str">
        <x:v>Hogar</x:v>
      </x:c>
      <x:c r="D60" s="2" t="str">
        <x:v>Almuerzo salida a Pintag</x:v>
      </x:c>
      <x:c r="E60" s="13" t="n">
        <x:v>29</x:v>
      </x:c>
      <x:c r="F60" s="2" t="str">
        <x:v>Transferencia</x:v>
      </x:c>
      <x:c r="G60" s="2" t="str">
        <x:v>Salida Familiar</x:v>
      </x:c>
      <x:c r="H60" s="2" t="str">
        <x:v>historico-59</x:v>
      </x:c>
    </x:row>
    <x:row r="61" ht="24" customHeight="1">
      <x:c r="A61" s="11" t="n">
        <x:v>46258</x:v>
      </x:c>
      <x:c r="B61" s="2" t="str">
        <x:v>Egreso</x:v>
      </x:c>
      <x:c r="C61" s="2" t="str">
        <x:v>Salud</x:v>
      </x:c>
      <x:c r="D61" s="2" t="str">
        <x:v>Medicina Moro</x:v>
      </x:c>
      <x:c r="E61" s="13" t="n">
        <x:v>88.8</x:v>
      </x:c>
      <x:c r="F61" s="2" t="str">
        <x:v>Transferencia</x:v>
      </x:c>
      <x:c r="G61" s="2" t="str">
        <x:v>Compra medicina Agosto</x:v>
      </x:c>
      <x:c r="H61" s="2" t="str">
        <x:v>historico-60</x:v>
      </x:c>
    </x:row>
    <x:row r="62" ht="24" customHeight="1">
      <x:c r="A62" s="11" t="n">
        <x:v>46258</x:v>
      </x:c>
      <x:c r="B62" s="2" t="str">
        <x:v>Ingreso</x:v>
      </x:c>
      <x:c r="C62" s="2" t="str">
        <x:v>Otros</x:v>
      </x:c>
      <x:c r="D62" s="2" t="str">
        <x:v>Intereses</x:v>
      </x:c>
      <x:c r="E62" s="13" t="n">
        <x:v>0.27</x:v>
      </x:c>
      <x:c r="F62" s="2" t="str">
        <x:v>Otro</x:v>
      </x:c>
      <x:c r="G62" s="2" t="str">
        <x:v>Banco Pichincha</x:v>
      </x:c>
      <x:c r="H62" s="2" t="str">
        <x:v>historico-61</x:v>
      </x:c>
    </x:row>
    <x:row r="63" ht="24" customHeight="1">
      <x:c r="A63" s="11" t="n">
        <x:v>46259</x:v>
      </x:c>
      <x:c r="B63" s="2" t="str">
        <x:v>Ingreso</x:v>
      </x:c>
      <x:c r="C63" s="2" t="str">
        <x:v>Otros</x:v>
      </x:c>
      <x:c r="D63" s="2" t="str">
        <x:v>Devolución compra plantas Conjunto</x:v>
      </x:c>
      <x:c r="E63" s="13" t="n">
        <x:v>50</x:v>
      </x:c>
      <x:c r="F63" s="2" t="str">
        <x:v>Transferencia</x:v>
      </x:c>
      <x:c r="G63" s="2" t="str">
        <x:v>Pagado</x:v>
      </x:c>
      <x:c r="H63" s="2" t="str">
        <x:v>historico-62</x:v>
      </x:c>
    </x:row>
    <x:row r="64" ht="24" customHeight="1">
      <x:c r="A64" s="11" t="n">
        <x:v>46259</x:v>
      </x:c>
      <x:c r="B64" s="2" t="str">
        <x:v>Egreso</x:v>
      </x:c>
      <x:c r="C64" s="2" t="str">
        <x:v>Mascotas</x:v>
      </x:c>
      <x:c r="D64" s="2" t="str">
        <x:v>Medicina Bonnie</x:v>
      </x:c>
      <x:c r="E64" s="13" t="n">
        <x:v>28.45</x:v>
      </x:c>
      <x:c r="F64" s="2" t="str">
        <x:v>Transferencia</x:v>
      </x:c>
      <x:c r="G64" s="2" t="str">
        <x:v>Pastillas corazón y CBD</x:v>
      </x:c>
      <x:c r="H64" s="2" t="str">
        <x:v>historico-63</x:v>
      </x:c>
    </x:row>
    <x:row r="65" ht="24" customHeight="1">
      <x:c r="A65" s="11" t="n">
        <x:v>46259</x:v>
      </x:c>
      <x:c r="B65" s="2" t="str">
        <x:v>Ingreso</x:v>
      </x:c>
      <x:c r="C65" s="2" t="str">
        <x:v>Otros</x:v>
      </x:c>
      <x:c r="D65" s="2" t="str">
        <x:v>Intereses</x:v>
      </x:c>
      <x:c r="E65" s="13" t="n">
        <x:v>0.28</x:v>
      </x:c>
      <x:c r="F65" s="2" t="str">
        <x:v>Otro</x:v>
      </x:c>
      <x:c r="G65" s="2" t="str">
        <x:v>Banco Pichincha</x:v>
      </x:c>
      <x:c r="H65" s="2" t="str">
        <x:v>historico-64</x:v>
      </x:c>
    </x:row>
    <x:row r="66" ht="24" customHeight="1">
      <x:c r="A66" s="11" t="n">
        <x:v>46260</x:v>
      </x:c>
      <x:c r="B66" s="2" t="str">
        <x:v>Ingreso</x:v>
      </x:c>
      <x:c r="C66" s="2" t="str">
        <x:v>Otros</x:v>
      </x:c>
      <x:c r="D66" s="2" t="str">
        <x:v>Intereses</x:v>
      </x:c>
      <x:c r="E66" s="13" t="n">
        <x:v>0.28</x:v>
      </x:c>
      <x:c r="F66" s="2" t="str">
        <x:v>Otro</x:v>
      </x:c>
      <x:c r="G66" s="2" t="str">
        <x:v>Banco Pichincha</x:v>
      </x:c>
      <x:c r="H66" s="2" t="str">
        <x:v>historico-65</x:v>
      </x:c>
    </x:row>
    <x:row r="67" ht="24" customHeight="1">
      <x:c r="A67" s="11" t="n">
        <x:v>46261</x:v>
      </x:c>
      <x:c r="B67" s="2" t="str">
        <x:v>Ingreso</x:v>
      </x:c>
      <x:c r="C67" s="2" t="str">
        <x:v>Otros</x:v>
      </x:c>
      <x:c r="D67" s="2" t="str">
        <x:v>Intereses</x:v>
      </x:c>
      <x:c r="E67" s="13" t="n">
        <x:v>0.28</x:v>
      </x:c>
      <x:c r="F67" s="2" t="str">
        <x:v>Otro</x:v>
      </x:c>
      <x:c r="G67" s="2" t="str">
        <x:v>Banco Pichincha</x:v>
      </x:c>
      <x:c r="H67" s="2" t="str">
        <x:v>historico-66</x:v>
      </x:c>
    </x:row>
    <x:row r="68" ht="24" customHeight="1">
      <x:c r="A68" s="11" t="n">
        <x:v>46261</x:v>
      </x:c>
      <x:c r="B68" s="2" t="str">
        <x:v>Ingreso</x:v>
      </x:c>
      <x:c r="C68" s="2" t="str">
        <x:v>Otros</x:v>
      </x:c>
      <x:c r="D68" s="2" t="str">
        <x:v>Intereses</x:v>
      </x:c>
      <x:c r="E68" s="13" t="n">
        <x:v>0.83</x:v>
      </x:c>
      <x:c r="F68" s="2" t="str">
        <x:v>Otro</x:v>
      </x:c>
      <x:c r="G68" s="2" t="str">
        <x:v>Banco Pichincha</x:v>
      </x:c>
      <x:c r="H68" s="2" t="str">
        <x:v>historico-67</x:v>
      </x:c>
    </x:row>
    <x:row r="69" ht="24" customHeight="1">
      <x:c r="A69" s="11" t="n">
        <x:v>46265</x:v>
      </x:c>
      <x:c r="B69" s="2" t="str">
        <x:v>Egreso</x:v>
      </x:c>
      <x:c r="C69" s="2" t="str">
        <x:v>Otros</x:v>
      </x:c>
      <x:c r="D69" s="2" t="str">
        <x:v>Préstamo para compras mes y Coop EPN</x:v>
      </x:c>
      <x:c r="E69" s="13" t="n">
        <x:v>222.58</x:v>
      </x:c>
      <x:c r="F69" s="2" t="str">
        <x:v>Transferencia</x:v>
      </x:c>
      <x:c r="G69" s="2" t="str">
        <x:v>Devolución al cobrar sueldo agosto</x:v>
      </x:c>
      <x:c r="H69" s="2" t="str">
        <x:v>historico-68</x:v>
      </x:c>
    </x:row>
    <x:row r="70" ht="24" customHeight="1">
      <x:c r="A70" s="11" t="n">
        <x:v>46265</x:v>
      </x:c>
      <x:c r="B70" s="2" t="str">
        <x:v>Egreso</x:v>
      </x:c>
      <x:c r="C70" s="2" t="str">
        <x:v>Otros</x:v>
      </x:c>
      <x:c r="D70" s="2" t="str">
        <x:v>Préstamo para pagos mensuales</x:v>
      </x:c>
      <x:c r="E70" s="13" t="n">
        <x:v>757.6</x:v>
      </x:c>
      <x:c r="F70" s="2" t="str">
        <x:v>Transferencia</x:v>
      </x:c>
      <x:c r="G70" s="2" t="str">
        <x:v>Devolución al cobrar sueldo agosto</x:v>
      </x:c>
      <x:c r="H70" s="2" t="str">
        <x:v>historico-69</x:v>
      </x:c>
    </x:row>
    <x:row r="71" ht="24" customHeight="1">
      <x:c r="A71" s="11" t="n">
        <x:v>46265</x:v>
      </x:c>
      <x:c r="B71" s="2" t="str">
        <x:v>Ingreso</x:v>
      </x:c>
      <x:c r="C71" s="2" t="str">
        <x:v>Otros</x:v>
      </x:c>
      <x:c r="D71" s="2" t="str">
        <x:v>Intereses</x:v>
      </x:c>
      <x:c r="E71" s="13" t="n">
        <x:v>0.15</x:v>
      </x:c>
      <x:c r="F71" s="2" t="str">
        <x:v>Otro</x:v>
      </x:c>
      <x:c r="G71" s="2" t="str">
        <x:v>Banco Pichincha</x:v>
      </x:c>
      <x:c r="H71" s="2" t="str">
        <x:v>historico-70</x:v>
      </x:c>
    </x:row>
    <x:row r="72" ht="24" customHeight="1">
      <x:c r="A72" s="11" t="n">
        <x:v>46266</x:v>
      </x:c>
      <x:c r="B72" s="2" t="str">
        <x:v>Ingreso</x:v>
      </x:c>
      <x:c r="C72" s="2" t="str">
        <x:v>Otros</x:v>
      </x:c>
      <x:c r="D72" s="2" t="str">
        <x:v>Intereses</x:v>
      </x:c>
      <x:c r="E72" s="13" t="n">
        <x:v>0.15</x:v>
      </x:c>
      <x:c r="F72" s="2" t="str">
        <x:v>Otro</x:v>
      </x:c>
      <x:c r="G72" s="2" t="str">
        <x:v>Banco Pichincha</x:v>
      </x:c>
      <x:c r="H72" s="2" t="str">
        <x:v>historico-71</x:v>
      </x:c>
    </x:row>
    <x:row r="73" ht="24" customHeight="1">
      <x:c r="A73" s="11" t="n">
        <x:v>46267</x:v>
      </x:c>
      <x:c r="B73" s="2" t="str">
        <x:v>Ingreso</x:v>
      </x:c>
      <x:c r="C73" s="2" t="str">
        <x:v>Otros</x:v>
      </x:c>
      <x:c r="D73" s="2" t="str">
        <x:v>Intereses</x:v>
      </x:c>
      <x:c r="E73" s="13" t="n">
        <x:v>0.15</x:v>
      </x:c>
      <x:c r="F73" s="2" t="str">
        <x:v>Otro</x:v>
      </x:c>
      <x:c r="G73" s="2" t="str">
        <x:v>Banco Pichincha</x:v>
      </x:c>
      <x:c r="H73" s="2" t="str">
        <x:v>historico-72</x:v>
      </x:c>
    </x:row>
    <x:row r="74" ht="24" customHeight="1">
      <x:c r="A74" s="11" t="n">
        <x:v>46268</x:v>
      </x:c>
      <x:c r="B74" s="2" t="str">
        <x:v>Egreso</x:v>
      </x:c>
      <x:c r="C74" s="2" t="str">
        <x:v>Mascotas</x:v>
      </x:c>
      <x:c r="D74" s="2" t="str">
        <x:v>Comida Bonnie</x:v>
      </x:c>
      <x:c r="E74" s="13" t="n">
        <x:v>23</x:v>
      </x:c>
      <x:c r="F74" s="2" t="str">
        <x:v>Transferencia</x:v>
      </x:c>
      <x:c r="G74" s="2" t="str">
        <x:v>Cubro</x:v>
      </x:c>
      <x:c r="H74" s="2" t="str">
        <x:v>historico-73</x:v>
      </x:c>
    </x:row>
    <x:row r="75" ht="24" customHeight="1">
      <x:c r="A75" s="11" t="n">
        <x:v>46268</x:v>
      </x:c>
      <x:c r="B75" s="2" t="str">
        <x:v>Ingreso</x:v>
      </x:c>
      <x:c r="C75" s="2" t="str">
        <x:v>Otros</x:v>
      </x:c>
      <x:c r="D75" s="2" t="str">
        <x:v>Intereses</x:v>
      </x:c>
      <x:c r="E75" s="13" t="n">
        <x:v>0.15</x:v>
      </x:c>
      <x:c r="F75" s="2" t="str">
        <x:v>Otro</x:v>
      </x:c>
      <x:c r="G75" s="2" t="str">
        <x:v>Banco Pichincha</x:v>
      </x:c>
      <x:c r="H75" s="2" t="str">
        <x:v>historico-74</x:v>
      </x:c>
    </x:row>
    <x:row r="76" ht="24" customHeight="1">
      <x:c r="A76" s="11" t="n">
        <x:v>46269</x:v>
      </x:c>
      <x:c r="B76" s="2" t="str">
        <x:v>Ingreso</x:v>
      </x:c>
      <x:c r="C76" s="2" t="str">
        <x:v>Otros</x:v>
      </x:c>
      <x:c r="D76" s="2" t="str">
        <x:v>Sueldo Agosto Moro</x:v>
      </x:c>
      <x:c r="E76" s="13" t="n">
        <x:v>4366.29</x:v>
      </x:c>
      <x:c r="F76" s="2" t="str">
        <x:v>Transferencia</x:v>
      </x:c>
      <x:c r="G76" s="2" t="str">
        <x:v>Algoworks</x:v>
      </x:c>
      <x:c r="H76" s="2" t="str">
        <x:v>historico-75</x:v>
      </x:c>
    </x:row>
    <x:row r="77" ht="24" customHeight="1">
      <x:c r="A77" s="11" t="n">
        <x:v>46269</x:v>
      </x:c>
      <x:c r="B77" s="2" t="str">
        <x:v>Ingreso</x:v>
      </x:c>
      <x:c r="C77" s="2" t="str">
        <x:v>Otros</x:v>
      </x:c>
      <x:c r="D77" s="2" t="str">
        <x:v>Intereses</x:v>
      </x:c>
      <x:c r="E77" s="13" t="n">
        <x:v>2.13</x:v>
      </x:c>
      <x:c r="F77" s="2" t="str">
        <x:v>Otro</x:v>
      </x:c>
      <x:c r="G77" s="2" t="str">
        <x:v>Banco Pichincha</x:v>
      </x:c>
      <x:c r="H77" s="2" t="str">
        <x:v>historico-76</x:v>
      </x:c>
    </x:row>
    <x:row r="78" ht="24" customHeight="1">
      <x:c r="A78" s="11" t="n">
        <x:v>46270</x:v>
      </x:c>
      <x:c r="B78" s="2" t="str">
        <x:v>Egreso</x:v>
      </x:c>
      <x:c r="C78" s="2" t="str">
        <x:v>Entretenimiento</x:v>
      </x:c>
      <x:c r="D78" s="2" t="str">
        <x:v>Control Remoto Nintendo Switch</x:v>
      </x:c>
      <x:c r="E78" s="13" t="n">
        <x:v>25</x:v>
      </x:c>
      <x:c r="F78" s="2" t="str">
        <x:v>Transferencia</x:v>
      </x:c>
      <x:c r="G78" s="2" t="str">
        <x:v>Banco Pichincha</x:v>
      </x:c>
      <x:c r="H78" s="2" t="str">
        <x:v>historico-77</x:v>
      </x:c>
    </x:row>
    <x:row r="79" ht="24" customHeight="1">
      <x:c r="A79" s="11" t="n">
        <x:v>46270</x:v>
      </x:c>
      <x:c r="B79" s="2" t="str">
        <x:v>Egreso</x:v>
      </x:c>
      <x:c r="C79" s="2" t="str">
        <x:v>Alimentación</x:v>
      </x:c>
      <x:c r="D79" s="2" t="str">
        <x:v>Almuerzo Moros</x:v>
      </x:c>
      <x:c r="E79" s="13" t="n">
        <x:v>79.01</x:v>
      </x:c>
      <x:c r="F79" s="2" t="str">
        <x:v>Tarjeta</x:v>
      </x:c>
      <x:c r="G79" s="2" t="str">
        <x:v>Casa Res</x:v>
      </x:c>
      <x:c r="H79" s="2" t="str">
        <x:v>historico-78</x:v>
      </x:c>
    </x:row>
    <x:row r="80" ht="24" customHeight="1">
      <x:c r="A80" s="11" t="n">
        <x:v>46270</x:v>
      </x:c>
      <x:c r="B80" s="2" t="str">
        <x:v>Egreso</x:v>
      </x:c>
      <x:c r="C80" s="2" t="str">
        <x:v>Compras personales</x:v>
      </x:c>
      <x:c r="D80" s="2" t="str">
        <x:v>Compras Estuarado Sánchez</x:v>
      </x:c>
      <x:c r="E80" s="13" t="n">
        <x:v>33.06</x:v>
      </x:c>
      <x:c r="F80" s="2" t="str">
        <x:v>Tarjeta</x:v>
      </x:c>
      <x:c r="G80" s="2" t="str">
        <x:v>El Recreo Juguetes Bebos</x:v>
      </x:c>
      <x:c r="H80" s="2" t="str">
        <x:v>historico-79</x:v>
      </x:c>
    </x:row>
    <x:row r="81" ht="24" customHeight="1">
      <x:c r="A81" s="11" t="n">
        <x:v>46270</x:v>
      </x:c>
      <x:c r="B81" s="2" t="str">
        <x:v>Egreso</x:v>
      </x:c>
      <x:c r="C81" s="2" t="str">
        <x:v>Entretenimiento</x:v>
      </x:c>
      <x:c r="D81" s="2" t="str">
        <x:v>Alexa Echo Show 11</x:v>
      </x:c>
      <x:c r="E81" s="13" t="n">
        <x:v>319</x:v>
      </x:c>
      <x:c r="F81" s="2" t="str">
        <x:v>Transferencia</x:v>
      </x:c>
      <x:c r="G81" s="2" t="str">
        <x:v>Mobile Store San Gabriel</x:v>
      </x:c>
      <x:c r="H81" s="2" t="str">
        <x:v>historico-80</x:v>
      </x:c>
    </x:row>
    <x:row r="82" ht="24" customHeight="1">
      <x:c r="A82" s="11" t="n">
        <x:v>46270</x:v>
      </x:c>
      <x:c r="B82" s="2" t="str">
        <x:v>Egreso</x:v>
      </x:c>
      <x:c r="C82" s="2" t="str">
        <x:v>Mascotas</x:v>
      </x:c>
      <x:c r="D82" s="2" t="str">
        <x:v>Pastillas Bonnie</x:v>
      </x:c>
      <x:c r="E82" s="13" t="n">
        <x:v>44</x:v>
      </x:c>
      <x:c r="F82" s="2" t="str">
        <x:v>Transferencia</x:v>
      </x:c>
      <x:c r="G82" s="2" t="str">
        <x:v>Vet Care Veterinaria</x:v>
      </x:c>
      <x:c r="H82" s="2" t="str">
        <x:v>historico-81</x:v>
      </x:c>
    </x:row>
    <x:row r="83" ht="24" customHeight="1">
      <x:c r="A83" s="11" t="n">
        <x:v>46270</x:v>
      </x:c>
      <x:c r="B83" s="2" t="str">
        <x:v>Egreso</x:v>
      </x:c>
      <x:c r="C83" s="2" t="str">
        <x:v>Deudas</x:v>
      </x:c>
      <x:c r="D83" s="2" t="str">
        <x:v>Pago Cuota BIESS Agosto</x:v>
      </x:c>
      <x:c r="E83" s="13" t="n">
        <x:v>417.62</x:v>
      </x:c>
      <x:c r="F83" s="2" t="str">
        <x:v>Transferencia</x:v>
      </x:c>
      <x:c r="G83" s="2" t="str">
        <x:v>Devolución Mora</x:v>
      </x:c>
      <x:c r="H83" s="2" t="str">
        <x:v>historico-82</x:v>
      </x:c>
    </x:row>
    <x:row r="84" ht="24" customHeight="1">
      <x:c r="A84" s="11" t="n">
        <x:v>46270</x:v>
      </x:c>
      <x:c r="B84" s="2" t="str">
        <x:v>Egreso</x:v>
      </x:c>
      <x:c r="C84" s="2" t="str">
        <x:v>Educación e hijos</x:v>
      </x:c>
      <x:c r="D84" s="2" t="str">
        <x:v>Ahorro Isabella</x:v>
      </x:c>
      <x:c r="E84" s="13" t="n">
        <x:v>100</x:v>
      </x:c>
      <x:c r="F84" s="2" t="str">
        <x:v>Transferencia</x:v>
      </x:c>
      <x:c r="G84" s="2" t="str">
        <x:v>Cuenta Isabella</x:v>
      </x:c>
      <x:c r="H84" s="2" t="str">
        <x:v>historico-83</x:v>
      </x:c>
    </x:row>
    <x:row r="85" ht="24" customHeight="1">
      <x:c r="A85" s="11" t="n">
        <x:v>46270</x:v>
      </x:c>
      <x:c r="B85" s="2" t="str">
        <x:v>Egreso</x:v>
      </x:c>
      <x:c r="C85" s="2" t="str">
        <x:v>Educación e hijos</x:v>
      </x:c>
      <x:c r="D85" s="2" t="str">
        <x:v>Ahorro Gabriel</x:v>
      </x:c>
      <x:c r="E85" s="13" t="n">
        <x:v>100</x:v>
      </x:c>
      <x:c r="F85" s="2" t="str">
        <x:v>Transferencia</x:v>
      </x:c>
      <x:c r="G85" s="2" t="str">
        <x:v>Cuenta Gabriel</x:v>
      </x:c>
      <x:c r="H85" s="2" t="str">
        <x:v>historico-84</x:v>
      </x:c>
    </x:row>
    <x:row r="86" ht="24" customHeight="1">
      <x:c r="A86" s="11" t="n">
        <x:v>46272</x:v>
      </x:c>
      <x:c r="B86" s="2" t="str">
        <x:v>Ingreso</x:v>
      </x:c>
      <x:c r="C86" s="2" t="str">
        <x:v>Otros</x:v>
      </x:c>
      <x:c r="D86" s="2" t="str">
        <x:v>Intereses</x:v>
      </x:c>
      <x:c r="E86" s="13" t="n">
        <x:v>0.57</x:v>
      </x:c>
      <x:c r="F86" s="2" t="str">
        <x:v>Otro</x:v>
      </x:c>
      <x:c r="G86" s="2" t="str">
        <x:v>Banco Pichincha</x:v>
      </x:c>
      <x:c r="H86" s="2" t="str">
        <x:v>historico-85</x:v>
      </x:c>
    </x:row>
    <x:row r="87" ht="24" customHeight="1">
      <x:c r="A87" s="11" t="n">
        <x:v>46273</x:v>
      </x:c>
      <x:c r="B87" s="2" t="str">
        <x:v>Ingreso</x:v>
      </x:c>
      <x:c r="C87" s="2" t="str">
        <x:v>Otros</x:v>
      </x:c>
      <x:c r="D87" s="2" t="str">
        <x:v>Intereses</x:v>
      </x:c>
      <x:c r="E87" s="13" t="n">
        <x:v>0.56</x:v>
      </x:c>
      <x:c r="F87" s="2" t="str">
        <x:v>Otro</x:v>
      </x:c>
      <x:c r="G87" s="2" t="str">
        <x:v>Banco Pichincha</x:v>
      </x:c>
      <x:c r="H87" s="2" t="str">
        <x:v>historico-86</x:v>
      </x:c>
    </x:row>
    <x:row r="88" ht="24" customHeight="1">
      <x:c r="A88" s="11" t="n">
        <x:v>46273</x:v>
      </x:c>
      <x:c r="B88" s="2" t="str">
        <x:v>Egreso</x:v>
      </x:c>
      <x:c r="C88" s="2" t="str">
        <x:v>Educación e hijos</x:v>
      </x:c>
      <x:c r="D88" s="2" t="str">
        <x:v>Pensión Septiembre 2026 Gabo Isa + Agua</x:v>
      </x:c>
      <x:c r="E88" s="13" t="n">
        <x:v>514.94</x:v>
      </x:c>
      <x:c r="F88" s="2" t="str">
        <x:v>Transferencia</x:v>
      </x:c>
      <x:c r="G88" s="2" t="str">
        <x:v>Incluye el pago de agua potable</x:v>
      </x:c>
      <x:c r="H88" s="2" t="str">
        <x:v>historico-87</x:v>
      </x:c>
    </x:row>
    <x:row r="89" ht="24" customHeight="1">
      <x:c r="A89" s="11" t="n">
        <x:v>46273</x:v>
      </x:c>
      <x:c r="B89" s="2" t="str">
        <x:v>Egreso</x:v>
      </x:c>
      <x:c r="C89" s="2" t="str">
        <x:v>Deudas</x:v>
      </x:c>
      <x:c r="D89" s="2" t="str">
        <x:v>Pago IESS Agosto</x:v>
      </x:c>
      <x:c r="E89" s="13" t="n">
        <x:v>85.14</x:v>
      </x:c>
      <x:c r="F89" s="2" t="str">
        <x:v>Transferencia</x:v>
      </x:c>
      <x:c r="G89" s="2" t="str">
        <x:v>Verificar planilla DIVPRE generada</x:v>
      </x:c>
      <x:c r="H89" s="2" t="str">
        <x:v>historico-88</x:v>
      </x:c>
    </x:row>
    <x:row r="90" ht="24" customHeight="1">
      <x:c r="A90" s="11" t="n">
        <x:v>46274</x:v>
      </x:c>
      <x:c r="B90" s="2" t="str">
        <x:v>Egreso</x:v>
      </x:c>
      <x:c r="C90" s="2" t="str">
        <x:v>Servicios básicos</x:v>
      </x:c>
      <x:c r="D90" s="2" t="str">
        <x:v>Pago Luz Agosto</x:v>
      </x:c>
      <x:c r="E90" s="13" t="n">
        <x:v>34.36</x:v>
      </x:c>
      <x:c r="F90" s="2" t="str">
        <x:v>Transferencia</x:v>
      </x:c>
      <x:c r="G90" s="2" t="str">
        <x:v>Servicios Básicos pagados</x:v>
      </x:c>
      <x:c r="H90" s="2" t="str">
        <x:v>historico-89</x:v>
      </x:c>
    </x:row>
    <x:row r="91" ht="24" customHeight="1">
      <x:c r="A91" s="11" t="n">
        <x:v>46274</x:v>
      </x:c>
      <x:c r="B91" s="2" t="str">
        <x:v>Ingreso</x:v>
      </x:c>
      <x:c r="C91" s="2" t="str">
        <x:v>Otros</x:v>
      </x:c>
      <x:c r="D91" s="2" t="str">
        <x:v>Intereses</x:v>
      </x:c>
      <x:c r="E91" s="13" t="n">
        <x:v>0.49</x:v>
      </x:c>
      <x:c r="F91" s="2" t="str">
        <x:v>Otro</x:v>
      </x:c>
      <x:c r="G91" s="2" t="str">
        <x:v>Banco Pichincha</x:v>
      </x:c>
      <x:c r="H91" s="2" t="str">
        <x:v>historico-90</x:v>
      </x:c>
    </x:row>
    <x:row r="92" ht="24" customHeight="1">
      <x:c r="A92" s="11" t="n">
        <x:v>46275</x:v>
      </x:c>
      <x:c r="B92" s="2" t="str">
        <x:v>Ingreso</x:v>
      </x:c>
      <x:c r="C92" s="2" t="str">
        <x:v>Otros</x:v>
      </x:c>
      <x:c r="D92" s="2" t="str">
        <x:v>Intereses</x:v>
      </x:c>
      <x:c r="E92" s="13" t="n">
        <x:v>0.49</x:v>
      </x:c>
      <x:c r="F92" s="2" t="str">
        <x:v>Otro</x:v>
      </x:c>
      <x:c r="G92" s="2" t="str">
        <x:v>Banco Pichincha</x:v>
      </x:c>
      <x:c r="H92" s="2" t="str">
        <x:v>historico-91</x:v>
      </x:c>
    </x:row>
    <x:row r="93" ht="24" customHeight="1">
      <x:c r="A93" s="11" t="n">
        <x:v>46276</x:v>
      </x:c>
      <x:c r="B93" s="2" t="str">
        <x:v>Egreso</x:v>
      </x:c>
      <x:c r="C93" s="2" t="str">
        <x:v>Entretenimiento</x:v>
      </x:c>
      <x:c r="D93" s="2" t="str">
        <x:v>Compra dominio javiercapa.com</x:v>
      </x:c>
      <x:c r="E93" s="13" t="n">
        <x:v>22.99</x:v>
      </x:c>
      <x:c r="F93" s="2" t="str">
        <x:v>Transferencia</x:v>
      </x:c>
      <x:c r="G93" s="2" t="str">
        <x:v>Registro Sitio Web</x:v>
      </x:c>
      <x:c r="H93" s="2" t="str">
        <x:v>historico-92</x:v>
      </x:c>
    </x:row>
    <x:row r="94" ht="24" customHeight="1">
      <x:c r="A94" s="11" t="n">
        <x:v>46276</x:v>
      </x:c>
      <x:c r="B94" s="2" t="str">
        <x:v>Egreso</x:v>
      </x:c>
      <x:c r="C94" s="2" t="str">
        <x:v>Deudas</x:v>
      </x:c>
      <x:c r="D94" s="2" t="str">
        <x:v>Arreglo puertas carro</x:v>
      </x:c>
      <x:c r="E94" s="13" t="n">
        <x:v>100</x:v>
      </x:c>
      <x:c r="F94" s="2" t="str">
        <x:v>Transferencia</x:v>
      </x:c>
      <x:c r="G94" s="2" t="str">
        <x:v>Golpes Carro</x:v>
      </x:c>
      <x:c r="H94" s="2" t="str">
        <x:v>historico-93</x:v>
      </x:c>
    </x:row>
    <x:row r="95" ht="24" customHeight="1">
      <x:c r="A95" s="11" t="n">
        <x:v>46276</x:v>
      </x:c>
      <x:c r="B95" s="2" t="str">
        <x:v>Egreso</x:v>
      </x:c>
      <x:c r="C95" s="2" t="str">
        <x:v>Mascotas</x:v>
      </x:c>
      <x:c r="D95" s="2" t="str">
        <x:v>Operación Bonnie</x:v>
      </x:c>
      <x:c r="E95" s="13" t="n">
        <x:v>425.62</x:v>
      </x:c>
      <x:c r="F95" s="2" t="str">
        <x:v>Transferencia</x:v>
      </x:c>
      <x:c r="G95" s="2" t="str">
        <x:v>Clinica VetCare</x:v>
      </x:c>
      <x:c r="H95" s="2" t="str">
        <x:v>historico-94</x:v>
      </x:c>
    </x:row>
    <x:row r="96" ht="24" customHeight="1">
      <x:c r="A96" s="11" t="n">
        <x:v>46276</x:v>
      </x:c>
      <x:c r="B96" s="2" t="str">
        <x:v>Ingreso</x:v>
      </x:c>
      <x:c r="C96" s="2" t="str">
        <x:v>Otros</x:v>
      </x:c>
      <x:c r="D96" s="2" t="str">
        <x:v>Intereses</x:v>
      </x:c>
      <x:c r="E96" s="13" t="n">
        <x:v>1.24</x:v>
      </x:c>
      <x:c r="F96" s="2" t="str">
        <x:v>Otro</x:v>
      </x:c>
      <x:c r="G96" s="2" t="str">
        <x:v>Banco Pichincha</x:v>
      </x:c>
      <x:c r="H96" s="2" t="str">
        <x:v>historico-95</x:v>
      </x:c>
    </x:row>
    <x:row r="97" ht="24" customHeight="1">
      <x:c r="A97" s="11" t="n">
        <x:v>46278</x:v>
      </x:c>
      <x:c r="B97" s="2" t="str">
        <x:v>Egreso</x:v>
      </x:c>
      <x:c r="C97" s="2" t="str">
        <x:v>Entretenimiento</x:v>
      </x:c>
      <x:c r="D97" s="2" t="str">
        <x:v>Gestión adicional dominio</x:v>
      </x:c>
      <x:c r="E97" s="13" t="n">
        <x:v>11</x:v>
      </x:c>
      <x:c r="F97" s="2" t="str">
        <x:v>Transferencia</x:v>
      </x:c>
      <x:c r="G97" s="2" t="str">
        <x:v>Gestión avanzada</x:v>
      </x:c>
      <x:c r="H97" s="2" t="str">
        <x:v>historico-96</x:v>
      </x:c>
    </x:row>
    <x:row r="98" ht="24" customHeight="1">
      <x:c r="A98" s="11" t="n">
        <x:v>46278</x:v>
      </x:c>
      <x:c r="B98" s="2" t="str">
        <x:v>Egreso</x:v>
      </x:c>
      <x:c r="C98" s="2" t="str">
        <x:v>Deudas</x:v>
      </x:c>
      <x:c r="D98" s="2" t="str">
        <x:v>Arreglo Moto</x:v>
      </x:c>
      <x:c r="E98" s="13" t="n">
        <x:v>70</x:v>
      </x:c>
      <x:c r="F98" s="2" t="str">
        <x:v>Transferencia</x:v>
      </x:c>
      <x:c r="G98" s="2" t="str">
        <x:v>Avance 50%</x:v>
      </x:c>
      <x:c r="H98" s="2" t="str">
        <x:v>historico-97</x:v>
      </x:c>
    </x:row>
    <x:row r="99" ht="24" customHeight="1">
      <x:c r="A99" s="11" t="n">
        <x:v>46278</x:v>
      </x:c>
      <x:c r="B99" s="2" t="str">
        <x:v>Egreso</x:v>
      </x:c>
      <x:c r="C99" s="2" t="str">
        <x:v>Deudas</x:v>
      </x:c>
      <x:c r="D99" s="2" t="str">
        <x:v>Pago última cuota BIESS Quirografario</x:v>
      </x:c>
      <x:c r="E99" s="13" t="n">
        <x:v>146.52</x:v>
      </x:c>
      <x:c r="F99" s="2" t="str">
        <x:v>Transferencia</x:v>
      </x:c>
      <x:c r="G99" s="2" t="str">
        <x:v>Pago Final Pendiente</x:v>
      </x:c>
      <x:c r="H99" s="2" t="str">
        <x:v>historico-98</x:v>
      </x:c>
    </x:row>
    <x:row r="100" ht="24" customHeight="1">
      <x:c r="A100" s="11" t="n">
        <x:v>46279</x:v>
      </x:c>
      <x:c r="B100" s="2" t="str">
        <x:v>Egreso</x:v>
      </x:c>
      <x:c r="C100" s="2" t="str">
        <x:v>Mascotas</x:v>
      </x:c>
      <x:c r="D100" s="2" t="str">
        <x:v>Exámenes Bonnie Post Cirugía</x:v>
      </x:c>
      <x:c r="E100" s="13" t="n">
        <x:v>30.2</x:v>
      </x:c>
      <x:c r="F100" s="2" t="str">
        <x:v>Transferencia</x:v>
      </x:c>
      <x:c r="G100" s="2" t="str">
        <x:v>Exámenes de Orina</x:v>
      </x:c>
      <x:c r="H100" s="2" t="str">
        <x:v>historico-99</x:v>
      </x:c>
    </x:row>
    <x:row r="101" ht="24" customHeight="1">
      <x:c r="A101" s="11" t="n">
        <x:v>46279</x:v>
      </x:c>
      <x:c r="B101" s="2" t="str">
        <x:v>Ingreso</x:v>
      </x:c>
      <x:c r="C101" s="2" t="str">
        <x:v>Otros</x:v>
      </x:c>
      <x:c r="D101" s="2" t="str">
        <x:v>Intereses</x:v>
      </x:c>
      <x:c r="E101" s="13" t="n">
        <x:v>0.38</x:v>
      </x:c>
      <x:c r="F101" s="2" t="str">
        <x:v>Otro</x:v>
      </x:c>
      <x:c r="G101" s="2" t="str">
        <x:v>Banco Pichincha</x:v>
      </x:c>
      <x:c r="H101" s="2" t="str">
        <x:v>historico-100</x:v>
      </x:c>
    </x:row>
    <x:row r="102" ht="24" customHeight="1">
      <x:c r="A102" s="11" t="n">
        <x:v>46280</x:v>
      </x:c>
      <x:c r="B102" s="2" t="str">
        <x:v>Egreso</x:v>
      </x:c>
      <x:c r="C102" s="2" t="str">
        <x:v>Hogar</x:v>
      </x:c>
      <x:c r="D102" s="2" t="str">
        <x:v>Reparación y cambio de cableado timbre</x:v>
      </x:c>
      <x:c r="E102" s="13" t="n">
        <x:v>75.41</x:v>
      </x:c>
      <x:c r="F102" s="2" t="str">
        <x:v>Transferencia</x:v>
      </x:c>
      <x:c r="G102" s="2" t="str">
        <x:v>Jorge Parra</x:v>
      </x:c>
      <x:c r="H102" s="2" t="str">
        <x:v>historico-101</x:v>
      </x:c>
    </x:row>
    <x:row r="103" ht="24" customHeight="1">
      <x:c r="A103" s="11" t="n">
        <x:v>46280</x:v>
      </x:c>
      <x:c r="B103" s="2" t="str">
        <x:v>Ingreso</x:v>
      </x:c>
      <x:c r="C103" s="2" t="str">
        <x:v>Otros</x:v>
      </x:c>
      <x:c r="D103" s="2" t="str">
        <x:v>Intereses</x:v>
      </x:c>
      <x:c r="E103" s="13" t="n">
        <x:v>0.37</x:v>
      </x:c>
      <x:c r="F103" s="2" t="str">
        <x:v>Otro</x:v>
      </x:c>
      <x:c r="G103" s="2" t="str">
        <x:v>Banco Pichincha</x:v>
      </x:c>
      <x:c r="H103" s="2" t="str">
        <x:v>historico-102</x:v>
      </x:c>
    </x:row>
    <x:row r="104" ht="24" customHeight="1">
      <x:c r="A104" s="11" t="n">
        <x:v>46281</x:v>
      </x:c>
      <x:c r="B104" s="2" t="str">
        <x:v>Egreso</x:v>
      </x:c>
      <x:c r="C104" s="2" t="str">
        <x:v>Compras personales</x:v>
      </x:c>
      <x:c r="D104" s="2" t="str">
        <x:v>Compra repuestos moto</x:v>
      </x:c>
      <x:c r="E104" s="13" t="n">
        <x:v>105</x:v>
      </x:c>
      <x:c r="F104" s="2" t="str">
        <x:v>Transferencia</x:v>
      </x:c>
      <x:c r="G104" s="2" t="str">
        <x:v>Faro delantero y posterior</x:v>
      </x:c>
      <x:c r="H104" s="2" t="str">
        <x:v>historico-103</x:v>
      </x:c>
    </x:row>
    <x:row r="105" ht="24" customHeight="1">
      <x:c r="A105" s="11" t="n">
        <x:v>46281</x:v>
      </x:c>
      <x:c r="B105" s="2" t="str">
        <x:v>Ingreso</x:v>
      </x:c>
      <x:c r="C105" s="2" t="str">
        <x:v>Otros</x:v>
      </x:c>
      <x:c r="D105" s="2" t="str">
        <x:v>Intereses</x:v>
      </x:c>
      <x:c r="E105" s="13" t="n">
        <x:v>0.36</x:v>
      </x:c>
      <x:c r="F105" s="2" t="str">
        <x:v>Otro</x:v>
      </x:c>
      <x:c r="G105" s="2" t="str">
        <x:v>Banco Pichincha</x:v>
      </x:c>
      <x:c r="H105" s="2" t="str">
        <x:v>historico-104</x:v>
      </x:c>
    </x:row>
    <x:row r="106" ht="24" customHeight="1">
      <x:c r="A106" s="11" t="n">
        <x:v>46282</x:v>
      </x:c>
      <x:c r="B106" s="2" t="str">
        <x:v>Ingreso</x:v>
      </x:c>
      <x:c r="C106" s="2" t="str">
        <x:v>Otros</x:v>
      </x:c>
      <x:c r="D106" s="2" t="str">
        <x:v>Intereses</x:v>
      </x:c>
      <x:c r="E106" s="13" t="n">
        <x:v>0.35</x:v>
      </x:c>
      <x:c r="F106" s="2" t="str">
        <x:v>Otro</x:v>
      </x:c>
      <x:c r="G106" s="2" t="str">
        <x:v>Banco Pichincha</x:v>
      </x:c>
      <x:c r="H106" s="2" t="str">
        <x:v>historico-105</x:v>
      </x:c>
    </x:row>
    <x:row r="107" ht="24" customHeight="1">
      <x:c r="A107" s="11" t="n">
        <x:v>46282</x:v>
      </x:c>
      <x:c r="B107" s="2" t="str">
        <x:v>Egreso</x:v>
      </x:c>
      <x:c r="C107" s="2" t="str">
        <x:v>Compras personales</x:v>
      </x:c>
      <x:c r="D107" s="2" t="str">
        <x:v>Luz Moto y Farmacia</x:v>
      </x:c>
      <x:c r="E107" s="13" t="n">
        <x:v>27.92</x:v>
      </x:c>
      <x:c r="F107" s="2" t="str">
        <x:v>Transferencia</x:v>
      </x:c>
      <x:c r="G107" s="2" t="str">
        <x:v>Moto</x:v>
      </x:c>
      <x:c r="H107" s="2" t="str">
        <x:v>historico-106</x:v>
      </x:c>
    </x:row>
    <x:row r="108" ht="24" customHeight="1">
      <x:c r="A108" s="11" t="n">
        <x:v>46283</x:v>
      </x:c>
      <x:c r="B108" s="2" t="str">
        <x:v>Ingreso</x:v>
      </x:c>
      <x:c r="C108" s="2" t="str">
        <x:v>Otros</x:v>
      </x:c>
      <x:c r="D108" s="2" t="str">
        <x:v>Intereses</x:v>
      </x:c>
      <x:c r="E108" s="13" t="n">
        <x:v>1.06</x:v>
      </x:c>
      <x:c r="F108" s="2" t="str">
        <x:v>Otro</x:v>
      </x:c>
      <x:c r="G108" s="2" t="str">
        <x:v>Banco Pichincha</x:v>
      </x:c>
      <x:c r="H108" s="2" t="str">
        <x:v>historico-107</x:v>
      </x:c>
    </x:row>
    <x:row r="109" ht="24" customHeight="1">
      <x:c r="A109" s="11" t="n">
        <x:v>46284</x:v>
      </x:c>
      <x:c r="B109" s="2" t="str">
        <x:v>Egreso</x:v>
      </x:c>
      <x:c r="C109" s="2" t="str">
        <x:v>Compras personales</x:v>
      </x:c>
      <x:c r="D109" s="2" t="str">
        <x:v>Laptop Acer</x:v>
      </x:c>
      <x:c r="E109" s="13" t="n">
        <x:v>700</x:v>
      </x:c>
      <x:c r="F109" s="2" t="str">
        <x:v>Transferencia</x:v>
      </x:c>
      <x:c r="G109" s="2" t="str">
        <x:v>Quitus</x:v>
      </x:c>
      <x:c r="H109" s="2" t="str">
        <x:v>historico-108</x:v>
      </x:c>
    </x:row>
    <x:row r="110" ht="24" customHeight="1">
      <x:c r="A110" s="11" t="n">
        <x:v>46286</x:v>
      </x:c>
      <x:c r="B110" s="2" t="str">
        <x:v>Egreso</x:v>
      </x:c>
      <x:c r="C110" s="2" t="str">
        <x:v>Educación e hijos</x:v>
      </x:c>
      <x:c r="D110" s="2" t="str">
        <x:v>Camiseta Taekwondo Isabella</x:v>
      </x:c>
      <x:c r="E110" s="13" t="n">
        <x:v>15</x:v>
      </x:c>
      <x:c r="F110" s="2" t="str">
        <x:v>Transferencia</x:v>
      </x:c>
      <x:c r="G110" s="2" t="str">
        <x:v>DannyMan</x:v>
      </x:c>
      <x:c r="H110" s="2" t="str">
        <x:v>historico-109</x:v>
      </x:c>
    </x:row>
    <x:row r="111" ht="24" customHeight="1">
      <x:c r="A111" s="11" t="n">
        <x:v>46286</x:v>
      </x:c>
      <x:c r="B111" s="2" t="str">
        <x:v>Ingreso</x:v>
      </x:c>
      <x:c r="C111" s="2" t="str">
        <x:v>Otros</x:v>
      </x:c>
      <x:c r="D111" s="2" t="str">
        <x:v>Intereses</x:v>
      </x:c>
      <x:c r="E111" s="13" t="n">
        <x:v>0.26</x:v>
      </x:c>
      <x:c r="F111" s="2" t="str">
        <x:v>Otro</x:v>
      </x:c>
      <x:c r="G111" s="2" t="str">
        <x:v>Banco Pichincha</x:v>
      </x:c>
      <x:c r="H111" s="2" t="str">
        <x:v>historico-110</x:v>
      </x:c>
    </x:row>
    <x:row r="112" ht="24" customHeight="1">
      <x:c r="A112" s="11" t="n">
        <x:v>46287</x:v>
      </x:c>
      <x:c r="B112" s="2" t="str">
        <x:v>Ingreso</x:v>
      </x:c>
      <x:c r="C112" s="2" t="str">
        <x:v>Otros</x:v>
      </x:c>
      <x:c r="D112" s="2" t="str">
        <x:v>Intereses</x:v>
      </x:c>
      <x:c r="E112" s="13" t="n">
        <x:v>0.26</x:v>
      </x:c>
      <x:c r="F112" s="2" t="str">
        <x:v>Otro</x:v>
      </x:c>
      <x:c r="G112" s="2" t="str">
        <x:v>Banco Pichincha</x:v>
      </x:c>
      <x:c r="H112" s="2" t="str">
        <x:v>historico-111</x:v>
      </x:c>
    </x:row>
    <x:row r="113" ht="24" customHeight="1">
      <x:c r="A113" s="11" t="n">
        <x:v>46288</x:v>
      </x:c>
      <x:c r="B113" s="2" t="str">
        <x:v>Egreso</x:v>
      </x:c>
      <x:c r="C113" s="2" t="str">
        <x:v>Otros</x:v>
      </x:c>
      <x:c r="D113" s="2" t="str">
        <x:v>Envío Oficio EMASEO</x:v>
      </x:c>
      <x:c r="E113" s="13" t="n">
        <x:v>5</x:v>
      </x:c>
      <x:c r="F113" s="2" t="str">
        <x:v>Transferencia</x:v>
      </x:c>
      <x:c r="G113" s="2" t="str">
        <x:v>Pago a Juan Suquillo</x:v>
      </x:c>
      <x:c r="H113" s="2" t="str">
        <x:v>historico-112</x:v>
      </x:c>
    </x:row>
    <x:row r="114" ht="24" customHeight="1">
      <x:c r="A114" s="11" t="n">
        <x:v>46288</x:v>
      </x:c>
      <x:c r="B114" s="2" t="str">
        <x:v>Ingreso</x:v>
      </x:c>
      <x:c r="C114" s="2" t="str">
        <x:v>Otros</x:v>
      </x:c>
      <x:c r="D114" s="2" t="str">
        <x:v>Intereses</x:v>
      </x:c>
      <x:c r="E114" s="13" t="n">
        <x:v>0.26</x:v>
      </x:c>
      <x:c r="F114" s="2" t="str">
        <x:v>Otro</x:v>
      </x:c>
      <x:c r="G114" s="2" t="str">
        <x:v>Banco Pichincha</x:v>
      </x:c>
      <x:c r="H114" s="2" t="str">
        <x:v>historico-113</x:v>
      </x:c>
    </x:row>
    <x:row r="115" ht="24" customHeight="1">
      <x:c r="A115" s="11" t="n">
        <x:v>46289</x:v>
      </x:c>
      <x:c r="B115" s="2" t="str">
        <x:v>Egreso</x:v>
      </x:c>
      <x:c r="C115" s="2" t="str">
        <x:v>Compras personales</x:v>
      </x:c>
      <x:c r="D115" s="2" t="str">
        <x:v>Pago Pintura Moto - Segundo Abono</x:v>
      </x:c>
      <x:c r="E115" s="13" t="n">
        <x:v>100</x:v>
      </x:c>
      <x:c r="F115" s="2" t="str">
        <x:v>Transferencia</x:v>
      </x:c>
      <x:c r="G115" s="2" t="str">
        <x:v>Maestro Alexis Ibarra</x:v>
      </x:c>
      <x:c r="H115" s="2" t="str">
        <x:v>historico-114</x:v>
      </x:c>
    </x:row>
    <x:row r="116" ht="24" customHeight="1">
      <x:c r="A116" s="11" t="n">
        <x:v>46289</x:v>
      </x:c>
      <x:c r="B116" s="2" t="str">
        <x:v>Egreso</x:v>
      </x:c>
      <x:c r="C116" s="2" t="str">
        <x:v>Compras personales</x:v>
      </x:c>
      <x:c r="D116" s="2" t="str">
        <x:v>Pago Verónica Guana</x:v>
      </x:c>
      <x:c r="E116" s="13" t="n">
        <x:v>39</x:v>
      </x:c>
      <x:c r="F116" s="2" t="str">
        <x:v>Transferencia</x:v>
      </x:c>
      <x:c r="G116" s="2" t="str">
        <x:v>Compras regalos cumpleaños</x:v>
      </x:c>
      <x:c r="H116" s="2" t="str">
        <x:v>historico-115</x:v>
      </x:c>
    </x:row>
    <x:row r="117" ht="24" customHeight="1">
      <x:c r="A117" s="11" t="n">
        <x:v>46289</x:v>
      </x:c>
      <x:c r="B117" s="2" t="str">
        <x:v>Ingreso</x:v>
      </x:c>
      <x:c r="C117" s="2" t="str">
        <x:v>Otros</x:v>
      </x:c>
      <x:c r="D117" s="2" t="str">
        <x:v>Intereses</x:v>
      </x:c>
      <x:c r="E117" s="13" t="n">
        <x:v>0.24</x:v>
      </x:c>
      <x:c r="F117" s="2" t="str">
        <x:v>Otro</x:v>
      </x:c>
      <x:c r="G117" s="2" t="str">
        <x:v>Banco Pichincha</x:v>
      </x:c>
      <x:c r="H117" s="2" t="str">
        <x:v>historico-116</x:v>
      </x:c>
    </x:row>
    <x:row r="118" ht="24" customHeight="1">
      <x:c r="A118" s="11" t="n">
        <x:v>46290</x:v>
      </x:c>
      <x:c r="B118" s="2" t="str">
        <x:v>Ingreso</x:v>
      </x:c>
      <x:c r="C118" s="2" t="str">
        <x:v>Otros</x:v>
      </x:c>
      <x:c r="D118" s="2" t="str">
        <x:v>Intereses</x:v>
      </x:c>
      <x:c r="E118" s="13" t="n">
        <x:v>0.73</x:v>
      </x:c>
      <x:c r="F118" s="2" t="str">
        <x:v>Otro</x:v>
      </x:c>
      <x:c r="G118" s="2" t="str">
        <x:v>Banco Pichincha</x:v>
      </x:c>
      <x:c r="H118" s="2" t="str">
        <x:v>historico-117</x:v>
      </x:c>
    </x:row>
    <x:row r="119" ht="24" customHeight="1">
      <x:c r="A119" s="11" t="n">
        <x:v>46290</x:v>
      </x:c>
      <x:c r="B119" s="2" t="str">
        <x:v>Egreso</x:v>
      </x:c>
      <x:c r="C119" s="2" t="str">
        <x:v>Otros</x:v>
      </x:c>
      <x:c r="D119" s="2" t="str">
        <x:v>Recargas Telefono Garita y Gabriel</x:v>
      </x:c>
      <x:c r="E119" s="13" t="n">
        <x:v>10</x:v>
      </x:c>
      <x:c r="F119" s="2" t="str">
        <x:v>Transferencia</x:v>
      </x:c>
      <x:c r="G119" s="2" t="str">
        <x:v>CNT</x:v>
      </x:c>
      <x:c r="H119" s="2" t="str">
        <x:v>historico-118</x:v>
      </x:c>
    </x:row>
    <x:row r="120" ht="24" customHeight="1">
      <x:c r="A120" s="11" t="n">
        <x:v>46291</x:v>
      </x:c>
      <x:c r="B120" s="2" t="str">
        <x:v>Egreso</x:v>
      </x:c>
      <x:c r="C120" s="2" t="str">
        <x:v>Alimentación</x:v>
      </x:c>
      <x:c r="D120" s="2" t="str">
        <x:v>Cumpleaños Mora Pims</x:v>
      </x:c>
      <x:c r="E120" s="13" t="n">
        <x:v>96.74</x:v>
      </x:c>
      <x:c r="F120" s="2" t="str">
        <x:v>Tarjeta</x:v>
      </x:c>
      <x:c r="G120" s="2" t="str">
        <x:v>Salida a cenar</x:v>
      </x:c>
      <x:c r="H120" s="2" t="str">
        <x:v>historico-119</x:v>
      </x:c>
    </x:row>
    <x:row r="121" ht="24" customHeight="1">
      <x:c r="A121" s="11" t="n">
        <x:v>46293</x:v>
      </x:c>
      <x:c r="B121" s="2" t="str">
        <x:v>Ingreso</x:v>
      </x:c>
      <x:c r="C121" s="2" t="str">
        <x:v>Otros</x:v>
      </x:c>
      <x:c r="D121" s="2" t="str">
        <x:v>Intereses</x:v>
      </x:c>
      <x:c r="E121" s="13" t="n">
        <x:v>0.23</x:v>
      </x:c>
      <x:c r="F121" s="2" t="str">
        <x:v>Otro</x:v>
      </x:c>
      <x:c r="G121" s="2" t="str">
        <x:v>Banco Pichincha</x:v>
      </x:c>
      <x:c r="H121" s="2" t="str">
        <x:v>historico-120</x:v>
      </x:c>
    </x:row>
    <x:row r="122" ht="24" customHeight="1">
      <x:c r="A122" s="11" t="n">
        <x:v>46294</x:v>
      </x:c>
      <x:c r="B122" s="2" t="str">
        <x:v>Ingreso</x:v>
      </x:c>
      <x:c r="C122" s="2" t="str">
        <x:v>Otros</x:v>
      </x:c>
      <x:c r="D122" s="2" t="str">
        <x:v>Intereses</x:v>
      </x:c>
      <x:c r="E122" s="13" t="n">
        <x:v>0.23</x:v>
      </x:c>
      <x:c r="F122" s="2" t="str">
        <x:v>Otro</x:v>
      </x:c>
      <x:c r="G122" s="2" t="str">
        <x:v>Banco Pichincha</x:v>
      </x:c>
      <x:c r="H122" s="2" t="str">
        <x:v>historico-121</x:v>
      </x:c>
    </x:row>
    <x:row r="123" ht="24" customHeight="1">
      <x:c r="A123" s="11" t="n">
        <x:v>46294</x:v>
      </x:c>
      <x:c r="B123" s="2" t="str">
        <x:v>Egreso</x:v>
      </x:c>
      <x:c r="C123" s="2" t="str">
        <x:v>Transporte</x:v>
      </x:c>
      <x:c r="D123" s="2" t="str">
        <x:v>Lavada Carro</x:v>
      </x:c>
      <x:c r="E123" s="13" t="n">
        <x:v>6</x:v>
      </x:c>
      <x:c r="F123" s="2" t="str">
        <x:v>Transferencia</x:v>
      </x:c>
      <x:c r="G123" s="2" t="str">
        <x:v>Carro</x:v>
      </x:c>
      <x:c r="H123" s="2" t="str">
        <x:v>historico-122</x:v>
      </x:c>
    </x:row>
    <x:row r="124" ht="24" customHeight="1">
      <x:c r="A124" s="11" t="n">
        <x:v>46295</x:v>
      </x:c>
      <x:c r="B124" s="2" t="str">
        <x:v>Egreso</x:v>
      </x:c>
      <x:c r="C124" s="2" t="str">
        <x:v>Deudas</x:v>
      </x:c>
      <x:c r="D124" s="2" t="str">
        <x:v>Préstamo para pagos septiembre</x:v>
      </x:c>
      <x:c r="E124" s="13" t="n">
        <x:v>1110.64</x:v>
      </x:c>
      <x:c r="F124" s="2" t="str">
        <x:v>Transferencia</x:v>
      </x:c>
      <x:c r="G124" s="2" t="str">
        <x:v>Devolver cuando transfiera Algoworks</x:v>
      </x:c>
      <x:c r="H124" s="2" t="str">
        <x:v>historico-123</x:v>
      </x:c>
    </x:row>
    <x:row r="125" ht="24" customHeight="1">
      <x:c r="A125" s="11" t="n">
        <x:v>46295</x:v>
      </x:c>
      <x:c r="B125" s="2" t="str">
        <x:v>Ingreso</x:v>
      </x:c>
      <x:c r="C125" s="2" t="str">
        <x:v>Otros</x:v>
      </x:c>
      <x:c r="D125" s="2" t="str">
        <x:v>Intereses</x:v>
      </x:c>
      <x:c r="E125" s="13" t="n">
        <x:v>0.09</x:v>
      </x:c>
      <x:c r="F125" s="2" t="str">
        <x:v>Otro</x:v>
      </x:c>
      <x:c r="G125" s="2" t="str">
        <x:v>Banco Pichincha</x:v>
      </x:c>
      <x:c r="H125" s="2" t="str">
        <x:v>historico-124</x:v>
      </x:c>
    </x:row>
    <x:row r="126" ht="24" customHeight="1">
      <x:c r="A126" s="11" t="n">
        <x:v>46296</x:v>
      </x:c>
      <x:c r="B126" s="2" t="str">
        <x:v>Ingreso</x:v>
      </x:c>
      <x:c r="C126" s="2" t="str">
        <x:v>Otros</x:v>
      </x:c>
      <x:c r="D126" s="2" t="str">
        <x:v>Intereses</x:v>
      </x:c>
      <x:c r="E126" s="13" t="n">
        <x:v>0.12</x:v>
      </x:c>
      <x:c r="F126" s="2" t="str">
        <x:v>Otro</x:v>
      </x:c>
      <x:c r="G126" s="2" t="str">
        <x:v>Banco Pichincha</x:v>
      </x:c>
      <x:c r="H126" s="2" t="str">
        <x:v>historico-125</x:v>
      </x:c>
    </x:row>
    <x:row r="127" ht="24" customHeight="1">
      <x:c r="A127" s="11" t="n">
        <x:v>46297</x:v>
      </x:c>
      <x:c r="B127" s="2" t="str">
        <x:v>Ingreso</x:v>
      </x:c>
      <x:c r="C127" s="2" t="str">
        <x:v>Otros</x:v>
      </x:c>
      <x:c r="D127" s="2" t="str">
        <x:v>Intereses</x:v>
      </x:c>
      <x:c r="E127" s="13" t="n">
        <x:v>0.35</x:v>
      </x:c>
      <x:c r="F127" s="2" t="str">
        <x:v>Otro</x:v>
      </x:c>
      <x:c r="G127" s="2" t="str">
        <x:v>Banco Pichincha</x:v>
      </x:c>
      <x:c r="H127" s="2" t="str">
        <x:v>historico-126</x:v>
      </x:c>
    </x:row>
    <x:row r="128" ht="24" customHeight="1">
      <x:c r="A128" s="11" t="n">
        <x:v>46298</x:v>
      </x:c>
      <x:c r="B128" s="2" t="str">
        <x:v>Egreso</x:v>
      </x:c>
      <x:c r="C128" s="2" t="str">
        <x:v>Compras personales</x:v>
      </x:c>
      <x:c r="D128" s="2" t="str">
        <x:v>Comprar casa y conjunto</x:v>
      </x:c>
      <x:c r="E128" s="13" t="n">
        <x:v>50.74</x:v>
      </x:c>
      <x:c r="F128" s="2" t="str">
        <x:v>Transferencia</x:v>
      </x:c>
      <x:c r="G128" s="2" t="str">
        <x:v>Devolver Conjunto</x:v>
      </x:c>
      <x:c r="H128" s="2" t="str">
        <x:v>historico-127</x:v>
      </x:c>
    </x:row>
    <x:row r="129" ht="24" customHeight="1">
      <x:c r="A129" s="11" t="n">
        <x:v>46300</x:v>
      </x:c>
      <x:c r="B129" s="2" t="str">
        <x:v>Ingreso</x:v>
      </x:c>
      <x:c r="C129" s="2" t="str">
        <x:v>Otros</x:v>
      </x:c>
      <x:c r="D129" s="2" t="str">
        <x:v>Intereses</x:v>
      </x:c>
      <x:c r="E129" s="13" t="n">
        <x:v>0.08</x:v>
      </x:c>
      <x:c r="F129" s="2" t="str">
        <x:v>Otro</x:v>
      </x:c>
      <x:c r="G129" s="2" t="str">
        <x:v>Banco Pichincha</x:v>
      </x:c>
      <x:c r="H129" s="2" t="str">
        <x:v>historico-128</x:v>
      </x:c>
    </x:row>
    <x:row r="130" ht="24" customHeight="1">
      <x:c r="A130" s="11" t="n">
        <x:v>46301</x:v>
      </x:c>
      <x:c r="B130" s="2" t="str">
        <x:v>Ingreso</x:v>
      </x:c>
      <x:c r="C130" s="2" t="str">
        <x:v>Otros</x:v>
      </x:c>
      <x:c r="D130" s="2" t="str">
        <x:v>Sueldo Septiembre Moro</x:v>
      </x:c>
      <x:c r="E130" s="13" t="n">
        <x:v>4487.06</x:v>
      </x:c>
      <x:c r="F130" s="2" t="str">
        <x:v>Transferencia</x:v>
      </x:c>
      <x:c r="G130" s="2" t="str">
        <x:v>Sueldo</x:v>
      </x:c>
      <x:c r="H130" s="2" t="str">
        <x:v>historico-129</x:v>
      </x:c>
    </x:row>
    <x:row r="131" ht="24" customHeight="1">
      <x:c r="A131" s="11" t="n">
        <x:v>46301</x:v>
      </x:c>
      <x:c r="B131" s="2" t="str">
        <x:v>Egreso</x:v>
      </x:c>
      <x:c r="C131" s="2" t="str">
        <x:v>Deudas</x:v>
      </x:c>
      <x:c r="D131" s="2" t="str">
        <x:v>Pagos pendientes del mes</x:v>
      </x:c>
      <x:c r="E131" s="13" t="n">
        <x:v>703.07</x:v>
      </x:c>
      <x:c r="F131" s="2" t="str">
        <x:v>Transferencia</x:v>
      </x:c>
      <x:c r="G131" s="2" t="str">
        <x:v>Pagos deudas</x:v>
      </x:c>
      <x:c r="H131" s="2" t="str">
        <x:v>historico-130</x:v>
      </x:c>
    </x:row>
    <x:row r="132" ht="24" customHeight="1">
      <x:c r="A132" s="11" t="n">
        <x:v>46301</x:v>
      </x:c>
      <x:c r="B132" s="2" t="str">
        <x:v>Egreso</x:v>
      </x:c>
      <x:c r="C132" s="2" t="str">
        <x:v>Deudas</x:v>
      </x:c>
      <x:c r="D132" s="2" t="str">
        <x:v>Pago Pensiones Colegio y Agua Casa</x:v>
      </x:c>
      <x:c r="E132" s="13" t="n">
        <x:v>488.6</x:v>
      </x:c>
      <x:c r="F132" s="2" t="str">
        <x:v>Transferencia</x:v>
      </x:c>
      <x:c r="G132" s="2" t="str">
        <x:v>Pagos deudas</x:v>
      </x:c>
      <x:c r="H132" s="2" t="str">
        <x:v>historico-131</x:v>
      </x:c>
    </x:row>
  </x:sheetData>
  <x:pageMargins left="0.7" right="0.7" top="0.75" bottom="0.75" header="0.3" footer="0.3"/>
  <x:tableParts count="1">
    <x:tablePart xmlns:r="http://schemas.openxmlformats.org/officeDocument/2006/relationships" r:id="Re73e47a58cf04403"/>
  </x:tableParts>
</x:worksheet>
</file>

<file path=xl/worksheets/sheet4.xml><?xml version="1.0" encoding="utf-8"?>
<x:worksheet xmlns:x="http://schemas.openxmlformats.org/spreadsheetml/2006/main">
  <x:sheetPr>
    <x:tabColor rgb="FFD3C5A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23" hidden="0" customWidth="1"/>
    <x:col min="3" max="3" width="23" hidden="0" customWidth="1"/>
    <x:col min="4" max="4" width="23" hidden="0" customWidth="1"/>
    <x:col min="5" max="5" width="18" hidden="0" customWidth="1"/>
  </x:cols>
  <x:sheetData>
    <x:row r="1" ht="30" customHeight="1">
      <x:c r="A1" s="18" t="str">
        <x:v>Categoría histórica</x:v>
      </x:c>
      <x:c r="B1" s="18" t="str">
        <x:v>Presupuesto anterior</x:v>
      </x:c>
      <x:c r="C1" s="18" t="str">
        <x:v>Gastado archivado</x:v>
      </x:c>
      <x:c r="D1" s="18" t="str">
        <x:v>Disponible anterior</x:v>
      </x:c>
      <x:c r="E1" s="18" t="str">
        <x:v>Estado anterior</x:v>
      </x:c>
    </x:row>
    <x:row r="2" ht="24" customHeight="1">
      <x:c r="A2" s="2" t="str">
        <x:v>Hogar</x:v>
      </x:c>
      <x:c r="B2" s="13" t="n">
        <x:v>2000</x:v>
      </x:c>
      <x:c r="C2" s="13" t="n">
        <x:v>1275.41</x:v>
      </x:c>
      <x:c r="D2" s="13" t="n">
        <x:v>724.5899999999999</x:v>
      </x:c>
      <x:c r="E2" s="2" t="str">
        <x:v>Bien</x:v>
      </x:c>
    </x:row>
    <x:row r="3" ht="24" customHeight="1">
      <x:c r="A3" s="2" t="str">
        <x:v>Alimentación</x:v>
      </x:c>
      <x:c r="B3" s="13" t="n">
        <x:v>500</x:v>
      </x:c>
      <x:c r="C3" s="13" t="n">
        <x:v>305.18</x:v>
      </x:c>
      <x:c r="D3" s="13" t="n">
        <x:v>194.82</x:v>
      </x:c>
      <x:c r="E3" s="2" t="str">
        <x:v>Bien</x:v>
      </x:c>
    </x:row>
    <x:row r="4" ht="24" customHeight="1">
      <x:c r="A4" s="2" t="str">
        <x:v>Servicios básicos</x:v>
      </x:c>
      <x:c r="B4" s="13" t="n">
        <x:v>100</x:v>
      </x:c>
      <x:c r="C4" s="13" t="n">
        <x:v>70.23</x:v>
      </x:c>
      <x:c r="D4" s="13" t="n">
        <x:v>29.769999999999996</x:v>
      </x:c>
      <x:c r="E4" s="2" t="str">
        <x:v>Bien</x:v>
      </x:c>
    </x:row>
    <x:row r="5" ht="24" customHeight="1">
      <x:c r="A5" s="2" t="str">
        <x:v>Transporte</x:v>
      </x:c>
      <x:c r="B5" s="13" t="n">
        <x:v>100</x:v>
      </x:c>
      <x:c r="C5" s="13" t="n">
        <x:v>71.5</x:v>
      </x:c>
      <x:c r="D5" s="13" t="n">
        <x:v>28.5</x:v>
      </x:c>
      <x:c r="E5" s="2" t="str">
        <x:v>Bien</x:v>
      </x:c>
    </x:row>
    <x:row r="6" ht="24" customHeight="1">
      <x:c r="A6" s="2" t="str">
        <x:v>Salud</x:v>
      </x:c>
      <x:c r="B6" s="13" t="n">
        <x:v>700</x:v>
      </x:c>
      <x:c r="C6" s="13" t="n">
        <x:v>515.95</x:v>
      </x:c>
      <x:c r="D6" s="13" t="n">
        <x:v>184.04999999999995</x:v>
      </x:c>
      <x:c r="E6" s="2" t="str">
        <x:v>Bien</x:v>
      </x:c>
    </x:row>
    <x:row r="7" ht="24" customHeight="1">
      <x:c r="A7" s="2" t="str">
        <x:v>Educación e hijos</x:v>
      </x:c>
      <x:c r="B7" s="13" t="n">
        <x:v>600</x:v>
      </x:c>
      <x:c r="C7" s="13" t="n">
        <x:v>998.65</x:v>
      </x:c>
      <x:c r="D7" s="13" t="n">
        <x:v>-398.65</x:v>
      </x:c>
      <x:c r="E7" s="2" t="str">
        <x:v>Excedido</x:v>
      </x:c>
    </x:row>
    <x:row r="8" ht="24" customHeight="1">
      <x:c r="A8" s="2" t="str">
        <x:v>Deudas</x:v>
      </x:c>
      <x:c r="B8" s="13" t="n">
        <x:v>2500</x:v>
      </x:c>
      <x:c r="C8" s="13" t="n">
        <x:v>11304.5</x:v>
      </x:c>
      <x:c r="D8" s="13" t="n">
        <x:v>-8804.5</x:v>
      </x:c>
      <x:c r="E8" s="2" t="str">
        <x:v>Excedido</x:v>
      </x:c>
    </x:row>
    <x:row r="9" ht="24" customHeight="1">
      <x:c r="A9" s="2" t="str">
        <x:v>Compras personales</x:v>
      </x:c>
      <x:c r="B9" s="13" t="n">
        <x:v>1000</x:v>
      </x:c>
      <x:c r="C9" s="13" t="n">
        <x:v>1420.99</x:v>
      </x:c>
      <x:c r="D9" s="13" t="n">
        <x:v>-420.99</x:v>
      </x:c>
      <x:c r="E9" s="2" t="str">
        <x:v>Excedido</x:v>
      </x:c>
    </x:row>
    <x:row r="10" ht="24" customHeight="1">
      <x:c r="A10" s="2" t="str">
        <x:v>Entretenimiento</x:v>
      </x:c>
      <x:c r="B10" s="13" t="n">
        <x:v>1000</x:v>
      </x:c>
      <x:c r="C10" s="13" t="n">
        <x:v>377.99</x:v>
      </x:c>
      <x:c r="D10" s="13" t="n">
        <x:v>622.01</x:v>
      </x:c>
      <x:c r="E10" s="2" t="str">
        <x:v>Bien</x:v>
      </x:c>
    </x:row>
    <x:row r="11" ht="24" customHeight="1">
      <x:c r="A11" s="2" t="str">
        <x:v>Suscripciones</x:v>
      </x:c>
      <x:c r="B11" s="13" t="n">
        <x:v>100</x:v>
      </x:c>
      <x:c r="C11" s="13" t="n">
        <x:v>19.99</x:v>
      </x:c>
      <x:c r="D11" s="13" t="n">
        <x:v>80.01</x:v>
      </x:c>
      <x:c r="E11" s="2" t="str">
        <x:v>Bien</x:v>
      </x:c>
    </x:row>
    <x:row r="12" ht="24" customHeight="1">
      <x:c r="A12" s="2" t="str">
        <x:v>Mascotas</x:v>
      </x:c>
      <x:c r="B12" s="13" t="n">
        <x:v>100</x:v>
      </x:c>
      <x:c r="C12" s="13" t="n">
        <x:v>911.6</x:v>
      </x:c>
      <x:c r="D12" s="13" t="n">
        <x:v>-811.6</x:v>
      </x:c>
      <x:c r="E12" s="2" t="str">
        <x:v>Excedido</x:v>
      </x:c>
    </x:row>
    <x:row r="13" ht="24" customHeight="1">
      <x:c r="A13" s="2" t="str">
        <x:v>Viajes</x:v>
      </x:c>
      <x:c r="B13" s="13" t="n">
        <x:v>500</x:v>
      </x:c>
      <x:c r="C13" s="13" t="n">
        <x:v>29</x:v>
      </x:c>
      <x:c r="D13" s="13" t="n">
        <x:v>471</x:v>
      </x:c>
      <x:c r="E13" s="2" t="str">
        <x:v>Bien</x:v>
      </x:c>
    </x:row>
    <x:row r="14" ht="24" customHeight="1">
      <x:c r="A14" s="2" t="str">
        <x:v>Emergencias</x:v>
      </x:c>
      <x:c r="B14" s="13" t="n">
        <x:v>100</x:v>
      </x:c>
      <x:c r="C14" s="13" t="n">
        <x:v>0</x:v>
      </x:c>
      <x:c r="D14" s="13" t="n">
        <x:v>100</x:v>
      </x:c>
      <x:c r="E14" s="2" t="str">
        <x:v>Bien</x:v>
      </x:c>
    </x:row>
    <x:row r="15" ht="24" customHeight="1">
      <x:c r="A15" s="2" t="str">
        <x:v>Otros</x:v>
      </x:c>
      <x:c r="B15" s="13" t="n">
        <x:v>3981.29</x:v>
      </x:c>
      <x:c r="C15" s="13" t="n">
        <x:v>1213.68</x:v>
      </x:c>
      <x:c r="D15" s="13" t="n">
        <x:v>2767.6099999999997</x:v>
      </x:c>
      <x:c r="E15" s="2" t="str">
        <x:v>Bien</x:v>
      </x:c>
    </x:row>
  </x:sheetData>
  <x:pageMargins left="0.7" right="0.7" top="0.75" bottom="0.75" header="0.3" footer="0.3"/>
</x:worksheet>
</file>

<file path=xl/worksheets/sheet5.xml><?xml version="1.0" encoding="utf-8"?>
<worksheet xmlns="http://schemas.openxmlformats.org/spreadsheetml/2006/main">
  <sheetPr>
    <tabColor rgb="FFD3C5A8"/>
  </sheetPr>
  <sheetViews>
    <sheetView showGridLines="0" workbookViewId="0">
      <pane ySplit="1" topLeftCell="A2" activePane="bottomLeft" state="frozen"/>
    </sheetView>
  </sheetViews>
  <sheetFormatPr defaultRowHeight="15"/>
  <cols>
    <col min="1" max="1" width="26" hidden="0" customWidth="1"/>
    <col min="2" max="2" width="26" hidden="0" customWidth="1"/>
    <col min="3" max="3" width="40" hidden="0" customWidth="1"/>
    <col min="4" max="4" width="65" hidden="0" customWidth="1"/>
    <col min="5" max="5" width="65" hidden="0" customWidth="1"/>
    <col min="6" max="6" width="40" hidden="0" customWidth="1"/>
  </cols>
  <sheetData>
    <row r="1" ht="30" customHeight="1">
      <c r="A1" s="18" t="str">
        <v>Fecha y hora (UTC)</v>
      </c>
      <c r="B1" s="18" t="str">
        <v>Acción</v>
      </c>
      <c r="C1" s="18" t="str">
        <v>ID de movimiento</v>
      </c>
      <c r="D1" s="18" t="str">
        <v>Datos anteriores</v>
      </c>
      <c r="E1" s="18" t="str">
        <v>Datos nuevos</v>
      </c>
      <c r="F1" s="18" t="str">
        <v>ID de evento</v>
      </c>
    </row>
    <row r="2" ht="24" customHeight="1">
      <c r="A2" s="2" t="inlineStr">
        <is>
          <t xml:space="preserve">2026-10-18T17:49:32.700Z</t>
        </is>
      </c>
      <c r="B2" s="2" t="inlineStr">
        <is>
          <t xml:space="preserve">Registro</t>
        </is>
      </c>
      <c r="C2" s="2" t="inlineStr">
        <is>
          <t xml:space="preserve">da695b53-5ccd-4edf-b061-b19bedd103aa</t>
        </is>
      </c>
      <c r="D2" s="2" t="inlineStr">
        <is>
          <t xml:space="preserve"/>
        </is>
      </c>
      <c r="E2" s="2" t="inlineStr">
        <is>
          <t xml:space="preserve">{"id":"da695b53-5ccd-4edf-b061-b19bedd103aa","date":"2026-10-18","type":"expense","category":"Mascotas","description":"Pago atención emergencia Bonnie en VetCare","amountCents":13748,"paymentMethod":"Débito","notes":"Pendiente el pago de la hospitalización","version":1,"createdAt":"2026-10-18T17:49:32.700Z","updatedAt":"2026-10-18T17:49:32.700Z"}</t>
        </is>
      </c>
      <c r="F2" s="2" t="inlineStr">
        <is>
          <t xml:space="preserve">249b6e80-8cd9-4b47-b074-1546a8ab7b0e</t>
        </is>
      </c>
    </row>
    <row r="3" ht="24" customHeight="1">
      <c r="A3" s="2" t="inlineStr">
        <is>
          <t xml:space="preserve">2026-10-18T17:50:27.370Z</t>
        </is>
      </c>
      <c r="B3" s="2" t="inlineStr">
        <is>
          <t xml:space="preserve">Registro</t>
        </is>
      </c>
      <c r="C3" s="2" t="inlineStr">
        <is>
          <t xml:space="preserve">e1d3450b-4ff1-44c3-9695-1e160c0834c9</t>
        </is>
      </c>
      <c r="D3" s="2" t="inlineStr">
        <is>
          <t xml:space="preserve"/>
        </is>
      </c>
      <c r="E3" s="2" t="inlineStr">
        <is>
          <t xml:space="preserve">{"id":"e1d3450b-4ff1-44c3-9695-1e160c0834c9","date":"2026-10-18","type":"expense","category":"Mascotas","description":"Pago Hospitalización Bonnie","amountCents":36252,"paymentMethod":"Débito","notes":"Disponible aún en otra cuenta hasta confirmar el valor final del pago.","version":1,"createdAt":"2026-10-18T17:50:27.370Z","updatedAt":"2026-10-18T17:50:27.370Z"}</t>
        </is>
      </c>
      <c r="F3" s="2" t="inlineStr">
        <is>
          <t xml:space="preserve">233e9251-1415-4772-a152-876c72e101eb</t>
        </is>
      </c>
    </row>
  </sheetData>
  <pageMargins left="0.7" right="0.7" top="0.75" bottom="0.75" header="0.3" footer="0.3"/>
</worksheet>
</file>